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HorizontalScroll="0" xWindow="0" yWindow="0" windowWidth="12390" windowHeight="8190" tabRatio="484" activeTab="3"/>
  </bookViews>
  <sheets>
    <sheet name="Квалификация" sheetId="1" r:id="rId1"/>
    <sheet name="Play-Off" sheetId="2" r:id="rId2"/>
    <sheet name="после 1 стыка" sheetId="3" r:id="rId3"/>
    <sheet name="Степледдер" sheetId="4" r:id="rId4"/>
    <sheet name="Десперадо" sheetId="5" r:id="rId5"/>
  </sheets>
  <definedNames>
    <definedName name="_xlnm.Print_Area" localSheetId="1">'Play-Off'!$B$1:$X$52</definedName>
  </definedNames>
  <calcPr fullCalcOnLoad="1"/>
</workbook>
</file>

<file path=xl/sharedStrings.xml><?xml version="1.0" encoding="utf-8"?>
<sst xmlns="http://schemas.openxmlformats.org/spreadsheetml/2006/main" count="83" uniqueCount="44">
  <si>
    <t>Волгоградская областная</t>
  </si>
  <si>
    <t xml:space="preserve">Федерация Спортивного </t>
  </si>
  <si>
    <t>Боулинга</t>
  </si>
  <si>
    <t xml:space="preserve"> Пары </t>
  </si>
  <si>
    <t>Итого</t>
  </si>
  <si>
    <t>Сред</t>
  </si>
  <si>
    <t>макс</t>
  </si>
  <si>
    <t>разн</t>
  </si>
  <si>
    <t>место</t>
  </si>
  <si>
    <t>№</t>
  </si>
  <si>
    <t>Игры</t>
  </si>
  <si>
    <t>Команда</t>
  </si>
  <si>
    <t xml:space="preserve">Парный турнир по боулингу </t>
  </si>
  <si>
    <t>17 Декабря  2011г.</t>
  </si>
  <si>
    <t xml:space="preserve">ФИНАЛ </t>
  </si>
  <si>
    <t>Play-Off СРЕДИ Команд</t>
  </si>
  <si>
    <t>ПО1</t>
  </si>
  <si>
    <t>ПО2</t>
  </si>
  <si>
    <t>«Кот в Мешке»</t>
  </si>
  <si>
    <t>Результат</t>
  </si>
  <si>
    <t>17декабря 2011г.</t>
  </si>
  <si>
    <t>ВЕГАРУС</t>
  </si>
  <si>
    <t>АЛЬЯНС</t>
  </si>
  <si>
    <t>ШТОРМ</t>
  </si>
  <si>
    <t>Корпорация монстров</t>
  </si>
  <si>
    <t>БУМ</t>
  </si>
  <si>
    <t>НЕПАРА</t>
  </si>
  <si>
    <t>КЕГЕЛЬ КИЛЕРС</t>
  </si>
  <si>
    <t>ЗЕНИТ</t>
  </si>
  <si>
    <t>ДЕВЧАТА</t>
  </si>
  <si>
    <t>СТАРЫЕДРОЖЖИ</t>
  </si>
  <si>
    <t>Н.В.</t>
  </si>
  <si>
    <t>ЭКСТРИМ</t>
  </si>
  <si>
    <t>БЕСПОНЯТИЯ</t>
  </si>
  <si>
    <t>Вегарус</t>
  </si>
  <si>
    <t>Зенит</t>
  </si>
  <si>
    <t>Старые Дрожжи</t>
  </si>
  <si>
    <t>НВ</t>
  </si>
  <si>
    <t>Безпонятия</t>
  </si>
  <si>
    <t>Шторм</t>
  </si>
  <si>
    <t>Альянс</t>
  </si>
  <si>
    <t>Кегель Киллерс</t>
  </si>
  <si>
    <t>СТАРЫЕ  ДРОЖЖИ</t>
  </si>
  <si>
    <t>КЕГЕЛЬ КИЛЛЕРС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</si>
</sst>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0">
    <font>
      <sz val="10"/>
      <name val="Arial"/>
      <family val="2"/>
    </font>
    <font>
      <sz val="18"/>
      <name val="Arial"/>
      <family val="2"/>
    </font>
    <font>
      <b/>
      <i/>
      <sz val="8"/>
      <name val="Arial"/>
      <family val="2"/>
    </font>
    <font>
      <sz val="10.5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.5"/>
      <color indexed="9"/>
      <name val="Arial"/>
      <family val="2"/>
    </font>
    <font>
      <b/>
      <sz val="10.5"/>
      <name val="Arial"/>
      <family val="2"/>
    </font>
    <font>
      <sz val="8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10"/>
      <name val="Arial Cyr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  <font>
      <b/>
      <sz val="14"/>
      <color indexed="10"/>
      <name val="Arial"/>
      <family val="2"/>
    </font>
    <font>
      <b/>
      <sz val="9"/>
      <name val="Arial Cyr"/>
      <family val="2"/>
    </font>
    <font>
      <sz val="9"/>
      <name val="Arial Cyr"/>
      <family val="0"/>
    </font>
    <font>
      <i/>
      <sz val="9"/>
      <name val="Arial Cyr"/>
      <family val="0"/>
    </font>
    <font>
      <b/>
      <sz val="16"/>
      <color indexed="12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</borders>
  <cellStyleXfs count="61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8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164" fontId="6" fillId="35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7" fillId="35" borderId="11" xfId="0" applyFont="1" applyFill="1" applyBorder="1" applyAlignment="1" applyProtection="1">
      <alignment/>
      <protection locked="0"/>
    </xf>
    <xf numFmtId="0" fontId="6" fillId="35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1" fillId="35" borderId="18" xfId="0" applyFont="1" applyFill="1" applyBorder="1" applyAlignment="1" applyProtection="1">
      <alignment/>
      <protection locked="0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8" fillId="36" borderId="11" xfId="0" applyFont="1" applyFill="1" applyBorder="1" applyAlignment="1">
      <alignment horizontal="center" vertical="center"/>
    </xf>
    <xf numFmtId="0" fontId="18" fillId="36" borderId="19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36" borderId="18" xfId="0" applyFont="1" applyFill="1" applyBorder="1" applyAlignment="1">
      <alignment horizontal="center" vertical="center"/>
    </xf>
    <xf numFmtId="0" fontId="18" fillId="0" borderId="18" xfId="0" applyFont="1" applyBorder="1" applyAlignment="1">
      <alignment vertical="center"/>
    </xf>
    <xf numFmtId="0" fontId="18" fillId="0" borderId="18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6" fillId="33" borderId="21" xfId="0" applyFont="1" applyFill="1" applyBorder="1" applyAlignment="1">
      <alignment horizontal="center" vertical="center"/>
    </xf>
    <xf numFmtId="0" fontId="7" fillId="35" borderId="15" xfId="0" applyFont="1" applyFill="1" applyBorder="1" applyAlignment="1" applyProtection="1">
      <alignment/>
      <protection locked="0"/>
    </xf>
    <xf numFmtId="164" fontId="6" fillId="35" borderId="15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164" fontId="22" fillId="0" borderId="22" xfId="0" applyNumberFormat="1" applyFont="1" applyFill="1" applyBorder="1" applyAlignment="1">
      <alignment horizontal="center" vertical="center"/>
    </xf>
    <xf numFmtId="0" fontId="21" fillId="0" borderId="22" xfId="0" applyFont="1" applyBorder="1" applyAlignment="1">
      <alignment vertical="center"/>
    </xf>
    <xf numFmtId="0" fontId="20" fillId="0" borderId="22" xfId="0" applyFont="1" applyBorder="1" applyAlignment="1">
      <alignment horizontal="center" vertical="center"/>
    </xf>
    <xf numFmtId="0" fontId="23" fillId="0" borderId="22" xfId="0" applyFont="1" applyBorder="1" applyAlignment="1">
      <alignment vertical="center"/>
    </xf>
    <xf numFmtId="0" fontId="20" fillId="0" borderId="23" xfId="0" applyFont="1" applyFill="1" applyBorder="1" applyAlignment="1">
      <alignment horizontal="center" vertical="center"/>
    </xf>
    <xf numFmtId="164" fontId="22" fillId="0" borderId="23" xfId="0" applyNumberFormat="1" applyFont="1" applyFill="1" applyBorder="1" applyAlignment="1">
      <alignment horizontal="center" vertical="center"/>
    </xf>
    <xf numFmtId="0" fontId="21" fillId="0" borderId="23" xfId="0" applyFont="1" applyBorder="1" applyAlignment="1">
      <alignment vertical="center"/>
    </xf>
    <xf numFmtId="0" fontId="20" fillId="0" borderId="23" xfId="0" applyFont="1" applyBorder="1" applyAlignment="1">
      <alignment horizontal="center" vertical="center"/>
    </xf>
    <xf numFmtId="0" fontId="23" fillId="0" borderId="23" xfId="0" applyFont="1" applyBorder="1" applyAlignment="1">
      <alignment vertical="center"/>
    </xf>
    <xf numFmtId="0" fontId="20" fillId="0" borderId="24" xfId="0" applyFont="1" applyFill="1" applyBorder="1" applyAlignment="1">
      <alignment horizontal="center" vertical="center"/>
    </xf>
    <xf numFmtId="164" fontId="22" fillId="0" borderId="24" xfId="0" applyNumberFormat="1" applyFont="1" applyFill="1" applyBorder="1" applyAlignment="1">
      <alignment horizontal="center" vertical="center"/>
    </xf>
    <xf numFmtId="0" fontId="21" fillId="0" borderId="24" xfId="0" applyFont="1" applyBorder="1" applyAlignment="1">
      <alignment vertical="center"/>
    </xf>
    <xf numFmtId="0" fontId="20" fillId="0" borderId="24" xfId="0" applyFont="1" applyBorder="1" applyAlignment="1">
      <alignment horizontal="center" vertical="center"/>
    </xf>
    <xf numFmtId="0" fontId="23" fillId="0" borderId="24" xfId="0" applyFont="1" applyBorder="1" applyAlignment="1">
      <alignment vertical="center"/>
    </xf>
    <xf numFmtId="0" fontId="21" fillId="37" borderId="25" xfId="0" applyFont="1" applyFill="1" applyBorder="1" applyAlignment="1">
      <alignment horizontal="center" vertical="center"/>
    </xf>
    <xf numFmtId="0" fontId="21" fillId="37" borderId="26" xfId="0" applyFont="1" applyFill="1" applyBorder="1" applyAlignment="1">
      <alignment horizontal="center" vertical="center"/>
    </xf>
    <xf numFmtId="0" fontId="21" fillId="37" borderId="27" xfId="0" applyFont="1" applyFill="1" applyBorder="1" applyAlignment="1">
      <alignment horizontal="center" vertical="center"/>
    </xf>
    <xf numFmtId="0" fontId="21" fillId="37" borderId="28" xfId="0" applyFont="1" applyFill="1" applyBorder="1" applyAlignment="1">
      <alignment horizontal="center" vertical="center"/>
    </xf>
    <xf numFmtId="0" fontId="21" fillId="37" borderId="29" xfId="0" applyFont="1" applyFill="1" applyBorder="1" applyAlignment="1">
      <alignment horizontal="center" vertical="center"/>
    </xf>
    <xf numFmtId="0" fontId="21" fillId="37" borderId="30" xfId="0" applyFont="1" applyFill="1" applyBorder="1" applyAlignment="1">
      <alignment horizontal="center" vertical="center"/>
    </xf>
    <xf numFmtId="0" fontId="21" fillId="38" borderId="31" xfId="0" applyFont="1" applyFill="1" applyBorder="1" applyAlignment="1">
      <alignment vertical="center"/>
    </xf>
    <xf numFmtId="0" fontId="20" fillId="39" borderId="32" xfId="0" applyFont="1" applyFill="1" applyBorder="1" applyAlignment="1">
      <alignment horizontal="center" vertical="center"/>
    </xf>
    <xf numFmtId="0" fontId="20" fillId="39" borderId="33" xfId="0" applyFont="1" applyFill="1" applyBorder="1" applyAlignment="1">
      <alignment horizontal="center" vertical="center"/>
    </xf>
    <xf numFmtId="0" fontId="20" fillId="39" borderId="34" xfId="0" applyFont="1" applyFill="1" applyBorder="1" applyAlignment="1">
      <alignment horizontal="center" vertical="center"/>
    </xf>
    <xf numFmtId="0" fontId="20" fillId="40" borderId="22" xfId="0" applyFont="1" applyFill="1" applyBorder="1" applyAlignment="1">
      <alignment horizontal="center" vertical="center"/>
    </xf>
    <xf numFmtId="0" fontId="20" fillId="40" borderId="23" xfId="0" applyFont="1" applyFill="1" applyBorder="1" applyAlignment="1">
      <alignment horizontal="center" vertical="center"/>
    </xf>
    <xf numFmtId="0" fontId="20" fillId="40" borderId="24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35" xfId="0" applyFont="1" applyBorder="1" applyAlignment="1">
      <alignment horizontal="center"/>
    </xf>
    <xf numFmtId="0" fontId="5" fillId="0" borderId="0" xfId="0" applyFont="1" applyAlignment="1">
      <alignment/>
    </xf>
    <xf numFmtId="0" fontId="33" fillId="0" borderId="15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5" fillId="35" borderId="36" xfId="0" applyFont="1" applyFill="1" applyBorder="1" applyAlignment="1" applyProtection="1">
      <alignment/>
      <protection locked="0"/>
    </xf>
    <xf numFmtId="0" fontId="17" fillId="0" borderId="2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35" borderId="11" xfId="0" applyFont="1" applyFill="1" applyBorder="1" applyAlignment="1" applyProtection="1">
      <alignment/>
      <protection locked="0"/>
    </xf>
    <xf numFmtId="0" fontId="17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1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5" fillId="35" borderId="38" xfId="0" applyFont="1" applyFill="1" applyBorder="1" applyAlignment="1" applyProtection="1">
      <alignment/>
      <protection locked="0"/>
    </xf>
    <xf numFmtId="0" fontId="33" fillId="0" borderId="13" xfId="0" applyFont="1" applyBorder="1" applyAlignment="1">
      <alignment horizontal="center"/>
    </xf>
    <xf numFmtId="0" fontId="33" fillId="0" borderId="39" xfId="0" applyFont="1" applyBorder="1" applyAlignment="1">
      <alignment horizontal="center"/>
    </xf>
    <xf numFmtId="0" fontId="5" fillId="35" borderId="12" xfId="0" applyFont="1" applyFill="1" applyBorder="1" applyAlignment="1" applyProtection="1">
      <alignment/>
      <protection locked="0"/>
    </xf>
    <xf numFmtId="0" fontId="33" fillId="0" borderId="40" xfId="0" applyFont="1" applyBorder="1" applyAlignment="1">
      <alignment horizontal="center"/>
    </xf>
    <xf numFmtId="0" fontId="33" fillId="0" borderId="41" xfId="0" applyFont="1" applyBorder="1" applyAlignment="1">
      <alignment horizontal="center"/>
    </xf>
    <xf numFmtId="0" fontId="33" fillId="0" borderId="41" xfId="0" applyFont="1" applyBorder="1" applyAlignment="1">
      <alignment/>
    </xf>
    <xf numFmtId="0" fontId="5" fillId="0" borderId="0" xfId="0" applyFont="1" applyBorder="1" applyAlignment="1">
      <alignment/>
    </xf>
    <xf numFmtId="0" fontId="20" fillId="39" borderId="42" xfId="0" applyFont="1" applyFill="1" applyBorder="1" applyAlignment="1">
      <alignment horizontal="center" vertical="center"/>
    </xf>
    <xf numFmtId="0" fontId="21" fillId="37" borderId="43" xfId="0" applyFont="1" applyFill="1" applyBorder="1" applyAlignment="1">
      <alignment horizontal="center" vertical="center"/>
    </xf>
    <xf numFmtId="0" fontId="21" fillId="37" borderId="44" xfId="0" applyFont="1" applyFill="1" applyBorder="1" applyAlignment="1">
      <alignment horizontal="center" vertical="center"/>
    </xf>
    <xf numFmtId="0" fontId="21" fillId="37" borderId="45" xfId="0" applyFont="1" applyFill="1" applyBorder="1" applyAlignment="1">
      <alignment horizontal="center" vertical="center"/>
    </xf>
    <xf numFmtId="0" fontId="21" fillId="39" borderId="43" xfId="0" applyFont="1" applyFill="1" applyBorder="1" applyAlignment="1">
      <alignment horizontal="center" vertical="center"/>
    </xf>
    <xf numFmtId="0" fontId="21" fillId="39" borderId="46" xfId="0" applyFont="1" applyFill="1" applyBorder="1" applyAlignment="1">
      <alignment horizontal="center" vertical="center"/>
    </xf>
    <xf numFmtId="0" fontId="21" fillId="39" borderId="44" xfId="0" applyFont="1" applyFill="1" applyBorder="1" applyAlignment="1">
      <alignment horizontal="center" vertical="center"/>
    </xf>
    <xf numFmtId="0" fontId="21" fillId="39" borderId="47" xfId="0" applyFont="1" applyFill="1" applyBorder="1" applyAlignment="1">
      <alignment horizontal="center" vertical="center"/>
    </xf>
    <xf numFmtId="0" fontId="21" fillId="39" borderId="45" xfId="0" applyFont="1" applyFill="1" applyBorder="1" applyAlignment="1">
      <alignment horizontal="center" vertical="center"/>
    </xf>
    <xf numFmtId="0" fontId="21" fillId="39" borderId="48" xfId="0" applyFont="1" applyFill="1" applyBorder="1" applyAlignment="1">
      <alignment horizontal="center" vertical="center"/>
    </xf>
    <xf numFmtId="0" fontId="20" fillId="40" borderId="49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/>
    </xf>
    <xf numFmtId="164" fontId="22" fillId="0" borderId="49" xfId="0" applyNumberFormat="1" applyFont="1" applyFill="1" applyBorder="1" applyAlignment="1">
      <alignment horizontal="center" vertical="center"/>
    </xf>
    <xf numFmtId="0" fontId="21" fillId="37" borderId="50" xfId="0" applyFont="1" applyFill="1" applyBorder="1" applyAlignment="1">
      <alignment horizontal="center" vertical="center"/>
    </xf>
    <xf numFmtId="0" fontId="21" fillId="37" borderId="51" xfId="0" applyFont="1" applyFill="1" applyBorder="1" applyAlignment="1">
      <alignment horizontal="center" vertical="center"/>
    </xf>
    <xf numFmtId="0" fontId="21" fillId="37" borderId="52" xfId="0" applyFont="1" applyFill="1" applyBorder="1" applyAlignment="1">
      <alignment horizontal="center" vertical="center"/>
    </xf>
    <xf numFmtId="0" fontId="21" fillId="39" borderId="52" xfId="0" applyFont="1" applyFill="1" applyBorder="1" applyAlignment="1">
      <alignment horizontal="center" vertical="center"/>
    </xf>
    <xf numFmtId="0" fontId="21" fillId="39" borderId="53" xfId="0" applyFont="1" applyFill="1" applyBorder="1" applyAlignment="1">
      <alignment horizontal="center" vertical="center"/>
    </xf>
    <xf numFmtId="0" fontId="21" fillId="0" borderId="49" xfId="0" applyFont="1" applyBorder="1" applyAlignment="1">
      <alignment vertical="center"/>
    </xf>
    <xf numFmtId="0" fontId="20" fillId="0" borderId="49" xfId="0" applyFont="1" applyBorder="1" applyAlignment="1">
      <alignment horizontal="center" vertical="center"/>
    </xf>
    <xf numFmtId="0" fontId="23" fillId="0" borderId="49" xfId="0" applyFont="1" applyBorder="1" applyAlignment="1">
      <alignment vertical="center"/>
    </xf>
    <xf numFmtId="0" fontId="18" fillId="36" borderId="12" xfId="0" applyFont="1" applyFill="1" applyBorder="1" applyAlignment="1">
      <alignment horizontal="center" vertical="center"/>
    </xf>
    <xf numFmtId="0" fontId="18" fillId="36" borderId="54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1" fontId="25" fillId="0" borderId="0" xfId="0" applyNumberFormat="1" applyFont="1" applyFill="1" applyBorder="1" applyAlignment="1">
      <alignment horizontal="center" vertical="center"/>
    </xf>
    <xf numFmtId="2" fontId="27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29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5" fillId="41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0" fillId="0" borderId="41" xfId="0" applyFill="1" applyBorder="1" applyAlignment="1">
      <alignment/>
    </xf>
    <xf numFmtId="0" fontId="7" fillId="0" borderId="22" xfId="0" applyFont="1" applyFill="1" applyBorder="1" applyAlignment="1" applyProtection="1">
      <alignment vertical="center"/>
      <protection locked="0"/>
    </xf>
    <xf numFmtId="0" fontId="7" fillId="0" borderId="23" xfId="0" applyFont="1" applyFill="1" applyBorder="1" applyAlignment="1" applyProtection="1">
      <alignment vertical="center"/>
      <protection locked="0"/>
    </xf>
    <xf numFmtId="0" fontId="7" fillId="0" borderId="24" xfId="0" applyFont="1" applyFill="1" applyBorder="1" applyAlignment="1" applyProtection="1">
      <alignment vertical="center"/>
      <protection locked="0"/>
    </xf>
    <xf numFmtId="0" fontId="7" fillId="0" borderId="49" xfId="0" applyFont="1" applyFill="1" applyBorder="1" applyAlignment="1" applyProtection="1">
      <alignment vertical="center"/>
      <protection locked="0"/>
    </xf>
    <xf numFmtId="0" fontId="69" fillId="37" borderId="28" xfId="0" applyFont="1" applyFill="1" applyBorder="1" applyAlignment="1">
      <alignment horizontal="center" vertical="center"/>
    </xf>
    <xf numFmtId="0" fontId="5" fillId="42" borderId="0" xfId="0" applyFont="1" applyFill="1" applyBorder="1" applyAlignment="1">
      <alignment/>
    </xf>
    <xf numFmtId="0" fontId="0" fillId="42" borderId="0" xfId="0" applyFont="1" applyFill="1" applyBorder="1" applyAlignment="1">
      <alignment/>
    </xf>
    <xf numFmtId="0" fontId="29" fillId="42" borderId="0" xfId="0" applyFont="1" applyFill="1" applyBorder="1" applyAlignment="1">
      <alignment horizontal="right"/>
    </xf>
    <xf numFmtId="0" fontId="5" fillId="42" borderId="0" xfId="0" applyFont="1" applyFill="1" applyBorder="1" applyAlignment="1">
      <alignment horizontal="center" vertical="center"/>
    </xf>
    <xf numFmtId="0" fontId="0" fillId="42" borderId="0" xfId="0" applyFill="1" applyBorder="1" applyAlignment="1">
      <alignment/>
    </xf>
    <xf numFmtId="0" fontId="17" fillId="42" borderId="0" xfId="0" applyFont="1" applyFill="1" applyBorder="1" applyAlignment="1">
      <alignment horizontal="center"/>
    </xf>
    <xf numFmtId="0" fontId="33" fillId="0" borderId="55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5" fillId="43" borderId="0" xfId="0" applyFont="1" applyFill="1" applyBorder="1" applyAlignment="1" applyProtection="1">
      <alignment/>
      <protection locked="0"/>
    </xf>
    <xf numFmtId="0" fontId="5" fillId="42" borderId="0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20" fillId="38" borderId="31" xfId="0" applyFont="1" applyFill="1" applyBorder="1" applyAlignment="1">
      <alignment horizontal="center" vertical="center"/>
    </xf>
    <xf numFmtId="0" fontId="20" fillId="44" borderId="31" xfId="0" applyFont="1" applyFill="1" applyBorder="1" applyAlignment="1">
      <alignment horizontal="center" vertical="center"/>
    </xf>
    <xf numFmtId="0" fontId="20" fillId="40" borderId="31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13" borderId="22" xfId="0" applyFont="1" applyFill="1" applyBorder="1" applyAlignment="1" applyProtection="1">
      <alignment vertical="center"/>
      <protection locked="0"/>
    </xf>
    <xf numFmtId="0" fontId="7" fillId="13" borderId="23" xfId="0" applyFont="1" applyFill="1" applyBorder="1" applyAlignment="1" applyProtection="1">
      <alignment vertical="center"/>
      <protection locked="0"/>
    </xf>
    <xf numFmtId="0" fontId="7" fillId="10" borderId="23" xfId="0" applyFont="1" applyFill="1" applyBorder="1" applyAlignment="1" applyProtection="1">
      <alignment vertical="center"/>
      <protection locked="0"/>
    </xf>
    <xf numFmtId="0" fontId="7" fillId="10" borderId="24" xfId="0" applyFont="1" applyFill="1" applyBorder="1" applyAlignment="1" applyProtection="1">
      <alignment vertical="center"/>
      <protection locked="0"/>
    </xf>
    <xf numFmtId="0" fontId="7" fillId="10" borderId="49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5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/>
        <i val="0"/>
        <color auto="1"/>
      </font>
    </dxf>
    <dxf>
      <font>
        <b val="0"/>
        <i val="0"/>
        <color indexed="10"/>
      </font>
    </dxf>
    <dxf>
      <font>
        <b val="0"/>
        <i val="0"/>
        <color indexed="12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38</xdr:row>
      <xdr:rowOff>47625</xdr:rowOff>
    </xdr:from>
    <xdr:to>
      <xdr:col>5</xdr:col>
      <xdr:colOff>0</xdr:colOff>
      <xdr:row>38</xdr:row>
      <xdr:rowOff>76200</xdr:rowOff>
    </xdr:to>
    <xdr:sp>
      <xdr:nvSpPr>
        <xdr:cNvPr id="1" name="Строка 23"/>
        <xdr:cNvSpPr>
          <a:spLocks/>
        </xdr:cNvSpPr>
      </xdr:nvSpPr>
      <xdr:spPr>
        <a:xfrm>
          <a:off x="4543425" y="7362825"/>
          <a:ext cx="0" cy="28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0</xdr:row>
      <xdr:rowOff>114300</xdr:rowOff>
    </xdr:from>
    <xdr:to>
      <xdr:col>10</xdr:col>
      <xdr:colOff>381000</xdr:colOff>
      <xdr:row>2</xdr:row>
      <xdr:rowOff>104775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114300"/>
          <a:ext cx="371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638175</xdr:colOff>
      <xdr:row>0</xdr:row>
      <xdr:rowOff>0</xdr:rowOff>
    </xdr:from>
    <xdr:to>
      <xdr:col>3</xdr:col>
      <xdr:colOff>28575</xdr:colOff>
      <xdr:row>2</xdr:row>
      <xdr:rowOff>104775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0"/>
          <a:ext cx="704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23</xdr:row>
      <xdr:rowOff>123825</xdr:rowOff>
    </xdr:from>
    <xdr:to>
      <xdr:col>11</xdr:col>
      <xdr:colOff>9525</xdr:colOff>
      <xdr:row>23</xdr:row>
      <xdr:rowOff>123825</xdr:rowOff>
    </xdr:to>
    <xdr:sp>
      <xdr:nvSpPr>
        <xdr:cNvPr id="1" name="Строка 3"/>
        <xdr:cNvSpPr>
          <a:spLocks/>
        </xdr:cNvSpPr>
      </xdr:nvSpPr>
      <xdr:spPr>
        <a:xfrm>
          <a:off x="5686425" y="478155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1219200</xdr:colOff>
      <xdr:row>26</xdr:row>
      <xdr:rowOff>28575</xdr:rowOff>
    </xdr:from>
    <xdr:to>
      <xdr:col>15</xdr:col>
      <xdr:colOff>314325</xdr:colOff>
      <xdr:row>26</xdr:row>
      <xdr:rowOff>28575</xdr:rowOff>
    </xdr:to>
    <xdr:sp>
      <xdr:nvSpPr>
        <xdr:cNvPr id="2" name="Строка 4"/>
        <xdr:cNvSpPr>
          <a:spLocks/>
        </xdr:cNvSpPr>
      </xdr:nvSpPr>
      <xdr:spPr>
        <a:xfrm>
          <a:off x="9544050" y="5400675"/>
          <a:ext cx="314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0</xdr:row>
      <xdr:rowOff>38100</xdr:rowOff>
    </xdr:from>
    <xdr:to>
      <xdr:col>1</xdr:col>
      <xdr:colOff>171450</xdr:colOff>
      <xdr:row>2</xdr:row>
      <xdr:rowOff>161925</xdr:rowOff>
    </xdr:to>
    <xdr:pic>
      <xdr:nvPicPr>
        <xdr:cNvPr id="3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104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19</xdr:row>
      <xdr:rowOff>123825</xdr:rowOff>
    </xdr:from>
    <xdr:to>
      <xdr:col>5</xdr:col>
      <xdr:colOff>9525</xdr:colOff>
      <xdr:row>19</xdr:row>
      <xdr:rowOff>123825</xdr:rowOff>
    </xdr:to>
    <xdr:sp>
      <xdr:nvSpPr>
        <xdr:cNvPr id="4" name="Строка 3"/>
        <xdr:cNvSpPr>
          <a:spLocks/>
        </xdr:cNvSpPr>
      </xdr:nvSpPr>
      <xdr:spPr>
        <a:xfrm>
          <a:off x="276225" y="382905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123825</xdr:rowOff>
    </xdr:from>
    <xdr:to>
      <xdr:col>2</xdr:col>
      <xdr:colOff>9525</xdr:colOff>
      <xdr:row>17</xdr:row>
      <xdr:rowOff>123825</xdr:rowOff>
    </xdr:to>
    <xdr:sp>
      <xdr:nvSpPr>
        <xdr:cNvPr id="5" name="Строка 3"/>
        <xdr:cNvSpPr>
          <a:spLocks/>
        </xdr:cNvSpPr>
      </xdr:nvSpPr>
      <xdr:spPr>
        <a:xfrm>
          <a:off x="276225" y="33528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1.7109375" style="0" customWidth="1"/>
    <col min="2" max="2" width="4.421875" style="0" customWidth="1"/>
    <col min="3" max="3" width="23.28125" style="0" customWidth="1"/>
    <col min="14" max="14" width="3.7109375" style="0" customWidth="1"/>
    <col min="15" max="15" width="4.28125" style="0" customWidth="1"/>
    <col min="16" max="16" width="3.8515625" style="0" customWidth="1"/>
  </cols>
  <sheetData>
    <row r="1" spans="1:21" ht="23.25">
      <c r="A1" s="2"/>
      <c r="C1" s="3"/>
      <c r="D1" s="184" t="s">
        <v>18</v>
      </c>
      <c r="E1" s="184"/>
      <c r="F1" s="184"/>
      <c r="G1" s="184"/>
      <c r="H1" s="184"/>
      <c r="I1" s="184"/>
      <c r="J1" s="184"/>
      <c r="K1" s="184"/>
      <c r="L1" s="1" t="s">
        <v>1</v>
      </c>
      <c r="M1" s="1"/>
      <c r="N1" s="1"/>
      <c r="O1" s="41"/>
      <c r="S1" s="2"/>
      <c r="U1" s="2"/>
    </row>
    <row r="2" spans="1:21" ht="24" thickBot="1">
      <c r="A2" s="2"/>
      <c r="C2" s="3"/>
      <c r="D2" s="185" t="s">
        <v>13</v>
      </c>
      <c r="E2" s="185"/>
      <c r="F2" s="185"/>
      <c r="G2" s="185"/>
      <c r="H2" s="185"/>
      <c r="I2" s="185"/>
      <c r="J2" s="185"/>
      <c r="K2" s="185"/>
      <c r="L2" s="1" t="s">
        <v>2</v>
      </c>
      <c r="M2" s="1"/>
      <c r="N2" s="1"/>
      <c r="O2" s="42"/>
      <c r="S2" s="2"/>
      <c r="U2" s="2"/>
    </row>
    <row r="3" spans="1:21" ht="14.25" thickBot="1">
      <c r="A3" s="2"/>
      <c r="B3" s="188" t="s">
        <v>9</v>
      </c>
      <c r="C3" s="187" t="s">
        <v>3</v>
      </c>
      <c r="D3" s="187" t="s">
        <v>4</v>
      </c>
      <c r="E3" s="187" t="s">
        <v>5</v>
      </c>
      <c r="F3" s="186" t="s">
        <v>10</v>
      </c>
      <c r="G3" s="186"/>
      <c r="H3" s="186"/>
      <c r="I3" s="186"/>
      <c r="J3" s="186"/>
      <c r="K3" s="186"/>
      <c r="L3" s="186"/>
      <c r="M3" s="186"/>
      <c r="N3" s="186"/>
      <c r="O3" s="186"/>
      <c r="P3" s="68"/>
      <c r="Q3" s="68"/>
      <c r="R3" s="68"/>
      <c r="S3" s="187" t="s">
        <v>7</v>
      </c>
      <c r="T3" s="187" t="s">
        <v>8</v>
      </c>
      <c r="U3" s="2"/>
    </row>
    <row r="4" spans="1:21" ht="14.25" thickBot="1">
      <c r="A4" s="2"/>
      <c r="B4" s="188"/>
      <c r="C4" s="187"/>
      <c r="D4" s="187"/>
      <c r="E4" s="187"/>
      <c r="F4" s="69">
        <v>1</v>
      </c>
      <c r="G4" s="70">
        <v>2</v>
      </c>
      <c r="H4" s="70">
        <v>3</v>
      </c>
      <c r="I4" s="70">
        <v>4</v>
      </c>
      <c r="J4" s="70">
        <v>5</v>
      </c>
      <c r="K4" s="70">
        <v>6</v>
      </c>
      <c r="L4" s="70">
        <v>7</v>
      </c>
      <c r="M4" s="109">
        <v>8</v>
      </c>
      <c r="N4" s="109" t="s">
        <v>16</v>
      </c>
      <c r="O4" s="71" t="s">
        <v>17</v>
      </c>
      <c r="P4" s="68"/>
      <c r="Q4" s="68" t="s">
        <v>6</v>
      </c>
      <c r="R4" s="68"/>
      <c r="S4" s="187"/>
      <c r="T4" s="187"/>
      <c r="U4" s="2"/>
    </row>
    <row r="5" spans="1:21" ht="13.5">
      <c r="A5" s="2"/>
      <c r="B5" s="72">
        <v>1</v>
      </c>
      <c r="C5" s="167" t="s">
        <v>21</v>
      </c>
      <c r="D5" s="47">
        <f>SUM(F5:O5)</f>
        <v>1566</v>
      </c>
      <c r="E5" s="48">
        <f>IF(F5&lt;&gt;"",AVERAGE(F5:O5),"")</f>
        <v>195.75</v>
      </c>
      <c r="F5" s="62">
        <v>178</v>
      </c>
      <c r="G5" s="63">
        <v>222</v>
      </c>
      <c r="H5" s="63">
        <v>193</v>
      </c>
      <c r="I5" s="63">
        <v>241</v>
      </c>
      <c r="J5" s="63">
        <v>194</v>
      </c>
      <c r="K5" s="63">
        <v>194</v>
      </c>
      <c r="L5" s="63">
        <v>156</v>
      </c>
      <c r="M5" s="110">
        <v>188</v>
      </c>
      <c r="N5" s="113"/>
      <c r="O5" s="114"/>
      <c r="P5" s="49"/>
      <c r="Q5" s="50">
        <f>MAX(F5:O5)</f>
        <v>241</v>
      </c>
      <c r="R5" s="51">
        <f>MIN(F5:O5)</f>
        <v>156</v>
      </c>
      <c r="S5" s="47">
        <f>Q5-R5</f>
        <v>85</v>
      </c>
      <c r="T5" s="47">
        <v>1</v>
      </c>
      <c r="U5" s="2"/>
    </row>
    <row r="6" spans="1:21" ht="13.5">
      <c r="A6" s="2"/>
      <c r="B6" s="73">
        <v>11</v>
      </c>
      <c r="C6" s="168" t="s">
        <v>42</v>
      </c>
      <c r="D6" s="52">
        <f>SUM(F6:O6)</f>
        <v>1541</v>
      </c>
      <c r="E6" s="53">
        <f>IF(F6&lt;&gt;"",AVERAGE(F6:O6),"")</f>
        <v>192.625</v>
      </c>
      <c r="F6" s="64">
        <v>192</v>
      </c>
      <c r="G6" s="65">
        <v>205</v>
      </c>
      <c r="H6" s="65">
        <v>223</v>
      </c>
      <c r="I6" s="65">
        <v>246</v>
      </c>
      <c r="J6" s="65">
        <v>194</v>
      </c>
      <c r="K6" s="65">
        <v>150</v>
      </c>
      <c r="L6" s="65">
        <v>165</v>
      </c>
      <c r="M6" s="111">
        <v>166</v>
      </c>
      <c r="N6" s="115"/>
      <c r="O6" s="116"/>
      <c r="P6" s="54"/>
      <c r="Q6" s="55">
        <f>MAX(F6:O6)</f>
        <v>246</v>
      </c>
      <c r="R6" s="56">
        <f>MIN(F6:O6)</f>
        <v>150</v>
      </c>
      <c r="S6" s="52">
        <f>Q6-R6</f>
        <v>96</v>
      </c>
      <c r="T6" s="52">
        <v>2</v>
      </c>
      <c r="U6" s="2"/>
    </row>
    <row r="7" spans="1:21" ht="14.25" thickBot="1">
      <c r="A7" s="2"/>
      <c r="B7" s="73">
        <v>7</v>
      </c>
      <c r="C7" s="168" t="s">
        <v>33</v>
      </c>
      <c r="D7" s="52">
        <f>SUM(F7:O7)</f>
        <v>1476</v>
      </c>
      <c r="E7" s="53">
        <f>IF(F7&lt;&gt;"",AVERAGE(F7:O7),"")</f>
        <v>184.5</v>
      </c>
      <c r="F7" s="64">
        <v>195</v>
      </c>
      <c r="G7" s="65">
        <v>177</v>
      </c>
      <c r="H7" s="65">
        <v>176</v>
      </c>
      <c r="I7" s="65">
        <v>195</v>
      </c>
      <c r="J7" s="65">
        <v>152</v>
      </c>
      <c r="K7" s="65">
        <v>179</v>
      </c>
      <c r="L7" s="65">
        <v>227</v>
      </c>
      <c r="M7" s="111">
        <v>175</v>
      </c>
      <c r="N7" s="115"/>
      <c r="O7" s="116"/>
      <c r="P7" s="54"/>
      <c r="Q7" s="55">
        <f>MAX(F7:O7)</f>
        <v>227</v>
      </c>
      <c r="R7" s="56">
        <f>MIN(F7:O7)</f>
        <v>152</v>
      </c>
      <c r="S7" s="52">
        <f>Q7-R7</f>
        <v>75</v>
      </c>
      <c r="T7" s="52">
        <v>3</v>
      </c>
      <c r="U7" s="2"/>
    </row>
    <row r="8" spans="1:21" ht="13.5">
      <c r="A8" s="2"/>
      <c r="B8" s="73">
        <v>5</v>
      </c>
      <c r="C8" s="168" t="s">
        <v>25</v>
      </c>
      <c r="D8" s="52">
        <f>SUM(F8:O8)</f>
        <v>1462</v>
      </c>
      <c r="E8" s="53">
        <f>IF(F8&lt;&gt;"",AVERAGE(F8:O8),"")</f>
        <v>182.75</v>
      </c>
      <c r="F8" s="64">
        <v>209</v>
      </c>
      <c r="G8" s="65">
        <v>183</v>
      </c>
      <c r="H8" s="65">
        <v>188</v>
      </c>
      <c r="I8" s="65">
        <v>211</v>
      </c>
      <c r="J8" s="65">
        <v>166</v>
      </c>
      <c r="K8" s="65">
        <v>180</v>
      </c>
      <c r="L8" s="65">
        <v>179</v>
      </c>
      <c r="M8" s="111">
        <v>146</v>
      </c>
      <c r="N8" s="115"/>
      <c r="O8" s="116"/>
      <c r="P8" s="54"/>
      <c r="Q8" s="55">
        <f>MAX(F8:O8)</f>
        <v>211</v>
      </c>
      <c r="R8" s="56">
        <f>MIN(F8:O8)</f>
        <v>146</v>
      </c>
      <c r="S8" s="52">
        <f>Q8-R8</f>
        <v>65</v>
      </c>
      <c r="T8" s="47">
        <v>4</v>
      </c>
      <c r="U8" s="2"/>
    </row>
    <row r="9" spans="1:21" ht="13.5">
      <c r="A9" s="2"/>
      <c r="B9" s="73">
        <v>2</v>
      </c>
      <c r="C9" s="168" t="s">
        <v>22</v>
      </c>
      <c r="D9" s="52">
        <f>SUM(F9:O9)</f>
        <v>1440</v>
      </c>
      <c r="E9" s="53">
        <f>IF(F9&lt;&gt;"",AVERAGE(F9:O9),"")</f>
        <v>180</v>
      </c>
      <c r="F9" s="64">
        <v>171</v>
      </c>
      <c r="G9" s="65">
        <v>208</v>
      </c>
      <c r="H9" s="65">
        <v>164</v>
      </c>
      <c r="I9" s="65">
        <v>210</v>
      </c>
      <c r="J9" s="171">
        <v>162</v>
      </c>
      <c r="K9" s="65">
        <v>186</v>
      </c>
      <c r="L9" s="65">
        <v>169</v>
      </c>
      <c r="M9" s="111">
        <v>170</v>
      </c>
      <c r="N9" s="115"/>
      <c r="O9" s="116"/>
      <c r="P9" s="54"/>
      <c r="Q9" s="55">
        <f>MAX(F9:O9)</f>
        <v>210</v>
      </c>
      <c r="R9" s="56">
        <f>MIN(F9:O9)</f>
        <v>162</v>
      </c>
      <c r="S9" s="52">
        <f>Q9-R9</f>
        <v>48</v>
      </c>
      <c r="T9" s="52">
        <v>5</v>
      </c>
      <c r="U9" s="2"/>
    </row>
    <row r="10" spans="1:21" ht="14.25" thickBot="1">
      <c r="A10" s="2"/>
      <c r="B10" s="73">
        <v>8</v>
      </c>
      <c r="C10" s="168" t="s">
        <v>43</v>
      </c>
      <c r="D10" s="52">
        <f>SUM(F10:O10)</f>
        <v>1439</v>
      </c>
      <c r="E10" s="53">
        <f>IF(F10&lt;&gt;"",AVERAGE(F10:O10),"")</f>
        <v>179.875</v>
      </c>
      <c r="F10" s="64">
        <v>170</v>
      </c>
      <c r="G10" s="65">
        <v>233</v>
      </c>
      <c r="H10" s="65">
        <v>148</v>
      </c>
      <c r="I10" s="65">
        <v>170</v>
      </c>
      <c r="J10" s="65">
        <v>190</v>
      </c>
      <c r="K10" s="65">
        <v>181</v>
      </c>
      <c r="L10" s="65">
        <v>181</v>
      </c>
      <c r="M10" s="111">
        <v>166</v>
      </c>
      <c r="N10" s="115"/>
      <c r="O10" s="116"/>
      <c r="P10" s="54"/>
      <c r="Q10" s="55">
        <f>MAX(F10:O10)</f>
        <v>233</v>
      </c>
      <c r="R10" s="56">
        <f>MIN(F10:O10)</f>
        <v>148</v>
      </c>
      <c r="S10" s="52">
        <f>Q10-R10</f>
        <v>85</v>
      </c>
      <c r="T10" s="52">
        <v>6</v>
      </c>
      <c r="U10" s="2"/>
    </row>
    <row r="11" spans="1:21" ht="13.5">
      <c r="A11" s="2"/>
      <c r="B11" s="73">
        <v>4</v>
      </c>
      <c r="C11" s="168" t="s">
        <v>24</v>
      </c>
      <c r="D11" s="52">
        <f>SUM(F11:O11)</f>
        <v>1432</v>
      </c>
      <c r="E11" s="53">
        <f>IF(F11&lt;&gt;"",AVERAGE(F11:O11),"")</f>
        <v>179</v>
      </c>
      <c r="F11" s="64">
        <v>168</v>
      </c>
      <c r="G11" s="65">
        <v>190</v>
      </c>
      <c r="H11" s="65">
        <v>180</v>
      </c>
      <c r="I11" s="65">
        <v>179</v>
      </c>
      <c r="J11" s="65">
        <v>159</v>
      </c>
      <c r="K11" s="65">
        <v>192</v>
      </c>
      <c r="L11" s="65">
        <v>188</v>
      </c>
      <c r="M11" s="111">
        <v>176</v>
      </c>
      <c r="N11" s="115"/>
      <c r="O11" s="116"/>
      <c r="P11" s="54"/>
      <c r="Q11" s="55">
        <f>MAX(F11:O11)</f>
        <v>192</v>
      </c>
      <c r="R11" s="56">
        <f>MIN(F11:O11)</f>
        <v>159</v>
      </c>
      <c r="S11" s="52">
        <f>Q11-R11</f>
        <v>33</v>
      </c>
      <c r="T11" s="47">
        <v>7</v>
      </c>
      <c r="U11" s="2"/>
    </row>
    <row r="12" spans="1:21" ht="14.25" thickBot="1">
      <c r="A12" s="2"/>
      <c r="B12" s="74">
        <v>3</v>
      </c>
      <c r="C12" s="169" t="s">
        <v>23</v>
      </c>
      <c r="D12" s="57">
        <f>SUM(F12:O12)</f>
        <v>1431</v>
      </c>
      <c r="E12" s="58">
        <f>IF(F12&lt;&gt;"",AVERAGE(F12:O12),"")</f>
        <v>178.875</v>
      </c>
      <c r="F12" s="66">
        <v>193</v>
      </c>
      <c r="G12" s="67">
        <v>161</v>
      </c>
      <c r="H12" s="67">
        <v>208</v>
      </c>
      <c r="I12" s="67">
        <v>161</v>
      </c>
      <c r="J12" s="67">
        <v>163</v>
      </c>
      <c r="K12" s="67">
        <v>163</v>
      </c>
      <c r="L12" s="67">
        <v>193</v>
      </c>
      <c r="M12" s="112">
        <v>189</v>
      </c>
      <c r="N12" s="117"/>
      <c r="O12" s="118"/>
      <c r="P12" s="59"/>
      <c r="Q12" s="60">
        <f>MAX(F12:O12)</f>
        <v>208</v>
      </c>
      <c r="R12" s="61">
        <f>MIN(F12:O12)</f>
        <v>161</v>
      </c>
      <c r="S12" s="57">
        <f>Q12-R12</f>
        <v>47</v>
      </c>
      <c r="T12" s="52">
        <v>8</v>
      </c>
      <c r="U12" s="2"/>
    </row>
    <row r="13" spans="1:21" ht="14.25" thickBot="1">
      <c r="A13" s="2"/>
      <c r="B13" s="73">
        <v>13</v>
      </c>
      <c r="C13" s="168" t="s">
        <v>32</v>
      </c>
      <c r="D13" s="52">
        <f>SUM(F13:O13)</f>
        <v>1413</v>
      </c>
      <c r="E13" s="53">
        <f>IF(F13&lt;&gt;"",AVERAGE(F13:O13),"")</f>
        <v>176.625</v>
      </c>
      <c r="F13" s="64">
        <v>179</v>
      </c>
      <c r="G13" s="65">
        <v>212</v>
      </c>
      <c r="H13" s="65">
        <v>175</v>
      </c>
      <c r="I13" s="65">
        <v>192</v>
      </c>
      <c r="J13" s="65">
        <v>169</v>
      </c>
      <c r="K13" s="65">
        <v>157</v>
      </c>
      <c r="L13" s="65">
        <v>161</v>
      </c>
      <c r="M13" s="111">
        <v>168</v>
      </c>
      <c r="N13" s="115"/>
      <c r="O13" s="116"/>
      <c r="P13" s="54"/>
      <c r="Q13" s="55">
        <f>MAX(F13:O13)</f>
        <v>212</v>
      </c>
      <c r="R13" s="56">
        <f>MIN(F13:O13)</f>
        <v>157</v>
      </c>
      <c r="S13" s="52">
        <f>Q13-R13</f>
        <v>55</v>
      </c>
      <c r="T13" s="52">
        <v>9</v>
      </c>
      <c r="U13" s="2"/>
    </row>
    <row r="14" spans="1:21" ht="13.5">
      <c r="A14" s="2"/>
      <c r="B14" s="119">
        <v>6</v>
      </c>
      <c r="C14" s="170" t="s">
        <v>26</v>
      </c>
      <c r="D14" s="120">
        <f>SUM(F14:O14)</f>
        <v>1410</v>
      </c>
      <c r="E14" s="121">
        <f>IF(F14&lt;&gt;"",AVERAGE(F14:O14),"")</f>
        <v>176.25</v>
      </c>
      <c r="F14" s="122">
        <v>164</v>
      </c>
      <c r="G14" s="123">
        <v>179</v>
      </c>
      <c r="H14" s="123">
        <v>190</v>
      </c>
      <c r="I14" s="123">
        <v>170</v>
      </c>
      <c r="J14" s="123">
        <v>177</v>
      </c>
      <c r="K14" s="123">
        <v>167</v>
      </c>
      <c r="L14" s="123">
        <v>185</v>
      </c>
      <c r="M14" s="124">
        <v>178</v>
      </c>
      <c r="N14" s="125"/>
      <c r="O14" s="126"/>
      <c r="P14" s="127"/>
      <c r="Q14" s="128">
        <f>MAX(F14:O14)</f>
        <v>190</v>
      </c>
      <c r="R14" s="129">
        <f>MIN(F14:O14)</f>
        <v>164</v>
      </c>
      <c r="S14" s="120">
        <f>Q14-R14</f>
        <v>26</v>
      </c>
      <c r="T14" s="47">
        <v>10</v>
      </c>
      <c r="U14" s="2"/>
    </row>
    <row r="15" spans="1:21" ht="13.5">
      <c r="A15" s="2"/>
      <c r="B15" s="119">
        <v>10</v>
      </c>
      <c r="C15" s="170" t="s">
        <v>29</v>
      </c>
      <c r="D15" s="120">
        <f>SUM(F15:O15)</f>
        <v>1378</v>
      </c>
      <c r="E15" s="121">
        <f>IF(F15&lt;&gt;"",AVERAGE(F15:O15),"")</f>
        <v>172.25</v>
      </c>
      <c r="F15" s="122">
        <v>154</v>
      </c>
      <c r="G15" s="123">
        <v>151</v>
      </c>
      <c r="H15" s="123">
        <v>167</v>
      </c>
      <c r="I15" s="123">
        <v>170</v>
      </c>
      <c r="J15" s="123">
        <v>179</v>
      </c>
      <c r="K15" s="123">
        <v>197</v>
      </c>
      <c r="L15" s="123">
        <v>204</v>
      </c>
      <c r="M15" s="124">
        <v>156</v>
      </c>
      <c r="N15" s="125"/>
      <c r="O15" s="126"/>
      <c r="P15" s="127"/>
      <c r="Q15" s="128">
        <f>MAX(F15:O15)</f>
        <v>204</v>
      </c>
      <c r="R15" s="129">
        <f>MIN(F15:O15)</f>
        <v>151</v>
      </c>
      <c r="S15" s="120">
        <f>Q15-R15</f>
        <v>53</v>
      </c>
      <c r="T15" s="52">
        <v>11</v>
      </c>
      <c r="U15" s="2"/>
    </row>
    <row r="16" spans="1:21" ht="14.25" thickBot="1">
      <c r="A16" s="2"/>
      <c r="B16" s="74">
        <v>12</v>
      </c>
      <c r="C16" s="169" t="s">
        <v>31</v>
      </c>
      <c r="D16" s="57">
        <f>SUM(F16:O16)</f>
        <v>1297</v>
      </c>
      <c r="E16" s="58">
        <f>IF(F16&lt;&gt;"",AVERAGE(F16:O16),"")</f>
        <v>162.125</v>
      </c>
      <c r="F16" s="66">
        <v>204</v>
      </c>
      <c r="G16" s="67">
        <v>184</v>
      </c>
      <c r="H16" s="67">
        <v>164</v>
      </c>
      <c r="I16" s="67">
        <v>184</v>
      </c>
      <c r="J16" s="67">
        <v>126</v>
      </c>
      <c r="K16" s="67">
        <v>153</v>
      </c>
      <c r="L16" s="67">
        <v>148</v>
      </c>
      <c r="M16" s="112">
        <v>134</v>
      </c>
      <c r="N16" s="117"/>
      <c r="O16" s="118"/>
      <c r="P16" s="59"/>
      <c r="Q16" s="60">
        <f>MAX(F16:O16)</f>
        <v>204</v>
      </c>
      <c r="R16" s="61">
        <f>MIN(F16:O16)</f>
        <v>126</v>
      </c>
      <c r="S16" s="57">
        <f>Q16-R16</f>
        <v>78</v>
      </c>
      <c r="T16" s="52">
        <v>12</v>
      </c>
      <c r="U16" s="2"/>
    </row>
    <row r="17" spans="1:21" ht="13.5">
      <c r="A17" s="2"/>
      <c r="B17" s="119">
        <v>9</v>
      </c>
      <c r="C17" s="170" t="s">
        <v>28</v>
      </c>
      <c r="D17" s="120">
        <f>SUM(F17:O17)</f>
        <v>1236</v>
      </c>
      <c r="E17" s="121">
        <f>IF(F17&lt;&gt;"",AVERAGE(F17:O17),"")</f>
        <v>154.5</v>
      </c>
      <c r="F17" s="122">
        <v>146</v>
      </c>
      <c r="G17" s="123">
        <v>157</v>
      </c>
      <c r="H17" s="123">
        <v>143</v>
      </c>
      <c r="I17" s="123">
        <v>133</v>
      </c>
      <c r="J17" s="123">
        <v>218</v>
      </c>
      <c r="K17" s="123">
        <v>146</v>
      </c>
      <c r="L17" s="123">
        <v>144</v>
      </c>
      <c r="M17" s="124">
        <v>149</v>
      </c>
      <c r="N17" s="125"/>
      <c r="O17" s="126"/>
      <c r="P17" s="127"/>
      <c r="Q17" s="128">
        <f>MAX(F17:O17)</f>
        <v>218</v>
      </c>
      <c r="R17" s="129">
        <f>MIN(F17:O17)</f>
        <v>133</v>
      </c>
      <c r="S17" s="120">
        <f>Q17-R17</f>
        <v>85</v>
      </c>
      <c r="T17" s="47">
        <v>13</v>
      </c>
      <c r="U17" s="2"/>
    </row>
  </sheetData>
  <sheetProtection/>
  <mergeCells count="9">
    <mergeCell ref="S3:S4"/>
    <mergeCell ref="T3:T4"/>
    <mergeCell ref="D1:K1"/>
    <mergeCell ref="D2:K2"/>
    <mergeCell ref="B3:B4"/>
    <mergeCell ref="C3:C4"/>
    <mergeCell ref="D3:D4"/>
    <mergeCell ref="E3:E4"/>
    <mergeCell ref="F3:O3"/>
  </mergeCells>
  <conditionalFormatting sqref="F5:O17">
    <cfRule type="cellIs" priority="1" dxfId="1" operator="equal" stopIfTrue="1">
      <formula>$Q5</formula>
    </cfRule>
    <cfRule type="cellIs" priority="2" dxfId="0" operator="equal" stopIfTrue="1">
      <formula>$R5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6"/>
  <sheetViews>
    <sheetView showGridLines="0" zoomScale="65" zoomScaleNormal="65" zoomScaleSheetLayoutView="100" zoomScalePageLayoutView="0" workbookViewId="0" topLeftCell="A15">
      <pane xSplit="1" topLeftCell="B1" activePane="topRight" state="frozen"/>
      <selection pane="topLeft" activeCell="A1" sqref="A1"/>
      <selection pane="topRight" activeCell="F54" sqref="F54"/>
    </sheetView>
  </sheetViews>
  <sheetFormatPr defaultColWidth="9.140625" defaultRowHeight="12.75"/>
  <cols>
    <col min="1" max="1" width="7.57421875" style="132" hidden="1" customWidth="1"/>
    <col min="2" max="2" width="18.28125" style="138" customWidth="1"/>
    <col min="3" max="3" width="10.28125" style="138" customWidth="1"/>
    <col min="4" max="4" width="30.28125" style="138" customWidth="1"/>
    <col min="5" max="5" width="9.28125" style="138" customWidth="1"/>
    <col min="6" max="6" width="7.00390625" style="138" customWidth="1"/>
    <col min="7" max="7" width="18.140625" style="138" customWidth="1"/>
    <col min="8" max="8" width="21.28125" style="138" customWidth="1"/>
    <col min="9" max="11" width="5.7109375" style="138" customWidth="1"/>
    <col min="12" max="12" width="17.140625" style="138" customWidth="1"/>
    <col min="13" max="14" width="5.7109375" style="138" customWidth="1"/>
    <col min="15" max="15" width="12.00390625" style="138" customWidth="1"/>
    <col min="16" max="16" width="22.57421875" style="138" customWidth="1"/>
    <col min="17" max="17" width="17.00390625" style="138" customWidth="1"/>
    <col min="18" max="21" width="5.7109375" style="138" customWidth="1"/>
    <col min="22" max="22" width="8.00390625" style="138" customWidth="1"/>
    <col min="23" max="23" width="5.8515625" style="138" customWidth="1"/>
    <col min="24" max="24" width="4.140625" style="138" customWidth="1"/>
    <col min="25" max="16384" width="9.140625" style="138" customWidth="1"/>
  </cols>
  <sheetData>
    <row r="1" spans="2:21" ht="18" customHeight="1">
      <c r="B1" s="133"/>
      <c r="C1" s="133"/>
      <c r="D1" s="134"/>
      <c r="E1" s="135"/>
      <c r="F1" s="135"/>
      <c r="G1" s="135"/>
      <c r="H1" s="135"/>
      <c r="I1" s="136"/>
      <c r="J1" s="136"/>
      <c r="K1" s="136"/>
      <c r="L1" s="136"/>
      <c r="M1" s="136"/>
      <c r="N1" s="136"/>
      <c r="O1" s="136"/>
      <c r="P1" s="136"/>
      <c r="Q1" s="136"/>
      <c r="R1" s="137"/>
      <c r="U1" s="139"/>
    </row>
    <row r="2" spans="2:24" ht="22.5" customHeight="1">
      <c r="B2" s="133"/>
      <c r="C2" s="133"/>
      <c r="D2" s="140"/>
      <c r="E2" s="141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42"/>
      <c r="Q2" s="142"/>
      <c r="R2" s="137"/>
      <c r="X2" s="139"/>
    </row>
    <row r="3" spans="2:25" ht="28.5" customHeight="1">
      <c r="B3" s="132"/>
      <c r="C3" s="143"/>
      <c r="D3" s="143"/>
      <c r="E3" s="143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32"/>
      <c r="Q3" s="132"/>
      <c r="R3" s="144"/>
      <c r="S3" s="132"/>
      <c r="T3" s="132"/>
      <c r="U3" s="132"/>
      <c r="V3" s="132"/>
      <c r="W3" s="132"/>
      <c r="X3" s="132"/>
      <c r="Y3" s="132"/>
    </row>
    <row r="4" spans="2:25" ht="14.25" customHeight="1">
      <c r="B4" s="191"/>
      <c r="C4" s="191"/>
      <c r="D4" s="192"/>
      <c r="E4" s="192"/>
      <c r="F4" s="192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2"/>
      <c r="V4" s="192"/>
      <c r="W4" s="191"/>
      <c r="X4" s="132"/>
      <c r="Y4" s="132"/>
    </row>
    <row r="5" spans="2:25" ht="17.25" customHeight="1">
      <c r="B5" s="191"/>
      <c r="C5" s="191"/>
      <c r="D5" s="191"/>
      <c r="E5" s="191"/>
      <c r="F5" s="191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92"/>
      <c r="V5" s="192"/>
      <c r="W5" s="192"/>
      <c r="X5" s="132"/>
      <c r="Y5" s="132"/>
    </row>
    <row r="6" spans="2:25" ht="12.75">
      <c r="B6" s="146"/>
      <c r="C6" s="147"/>
      <c r="D6" s="146"/>
      <c r="E6" s="148"/>
      <c r="F6" s="149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48"/>
      <c r="V6" s="149"/>
      <c r="W6" s="146"/>
      <c r="X6" s="132"/>
      <c r="Y6" s="132"/>
    </row>
    <row r="7" spans="2:25" ht="12.75">
      <c r="B7" s="146"/>
      <c r="C7" s="147"/>
      <c r="D7" s="146"/>
      <c r="E7" s="148"/>
      <c r="F7" s="149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48"/>
      <c r="V7" s="149"/>
      <c r="W7" s="146"/>
      <c r="X7" s="132"/>
      <c r="Y7" s="132"/>
    </row>
    <row r="8" spans="2:25" ht="12.75">
      <c r="B8" s="146"/>
      <c r="C8" s="147"/>
      <c r="D8" s="146"/>
      <c r="E8" s="148"/>
      <c r="F8" s="149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48"/>
      <c r="V8" s="149"/>
      <c r="W8" s="146"/>
      <c r="X8" s="25"/>
      <c r="Y8" s="132"/>
    </row>
    <row r="9" spans="2:25" ht="12.75">
      <c r="B9" s="146"/>
      <c r="C9" s="147"/>
      <c r="D9" s="146"/>
      <c r="E9" s="148"/>
      <c r="F9" s="149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48"/>
      <c r="V9" s="149"/>
      <c r="W9" s="146"/>
      <c r="X9" s="25"/>
      <c r="Y9" s="132"/>
    </row>
    <row r="10" spans="2:25" ht="12.75">
      <c r="B10" s="146"/>
      <c r="C10" s="147"/>
      <c r="D10" s="146"/>
      <c r="E10" s="148"/>
      <c r="F10" s="149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48"/>
      <c r="V10" s="149"/>
      <c r="W10" s="146"/>
      <c r="X10" s="25"/>
      <c r="Y10" s="132"/>
    </row>
    <row r="11" spans="2:25" ht="12.75">
      <c r="B11" s="146"/>
      <c r="C11" s="147"/>
      <c r="D11" s="146"/>
      <c r="E11" s="148"/>
      <c r="F11" s="149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48"/>
      <c r="V11" s="149"/>
      <c r="W11" s="146"/>
      <c r="X11" s="25"/>
      <c r="Y11" s="132"/>
    </row>
    <row r="12" spans="2:25" ht="12.75">
      <c r="B12" s="146"/>
      <c r="C12" s="147"/>
      <c r="D12" s="146"/>
      <c r="E12" s="148"/>
      <c r="F12" s="149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48"/>
      <c r="V12" s="149"/>
      <c r="W12" s="146"/>
      <c r="X12" s="25"/>
      <c r="Y12" s="132"/>
    </row>
    <row r="13" spans="2:25" ht="12.75">
      <c r="B13" s="146"/>
      <c r="C13" s="147"/>
      <c r="D13" s="146"/>
      <c r="E13" s="148"/>
      <c r="F13" s="149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48"/>
      <c r="V13" s="149"/>
      <c r="W13" s="146"/>
      <c r="X13" s="25"/>
      <c r="Y13" s="132"/>
    </row>
    <row r="14" spans="2:25" ht="12.75"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</row>
    <row r="15" spans="2:25" ht="12.75">
      <c r="B15" s="151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</row>
    <row r="16" ht="4.5" customHeight="1"/>
    <row r="17" spans="1:19" ht="28.5" customHeight="1">
      <c r="A17" s="193" t="s">
        <v>15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</row>
    <row r="18" spans="2:4" ht="15" customHeight="1">
      <c r="B18" s="132"/>
      <c r="C18" s="132"/>
      <c r="D18" s="132"/>
    </row>
    <row r="19" spans="1:9" ht="15" customHeight="1">
      <c r="A19" s="152"/>
      <c r="B19" s="132"/>
      <c r="C19" s="132"/>
      <c r="D19" s="132"/>
      <c r="F19" s="152"/>
      <c r="G19" s="132"/>
      <c r="H19" s="132"/>
      <c r="I19" s="132"/>
    </row>
    <row r="20" spans="1:10" ht="15" customHeight="1" thickBot="1">
      <c r="A20" s="157"/>
      <c r="B20" s="154"/>
      <c r="C20" s="154">
        <v>1</v>
      </c>
      <c r="D20" s="155"/>
      <c r="E20" s="155"/>
      <c r="F20" s="153"/>
      <c r="G20" s="153"/>
      <c r="H20" s="153"/>
      <c r="I20" s="153"/>
      <c r="J20" s="153"/>
    </row>
    <row r="21" spans="1:10" ht="15" customHeight="1" thickBot="1">
      <c r="A21" s="157"/>
      <c r="B21" s="166"/>
      <c r="C21" s="165">
        <v>1</v>
      </c>
      <c r="D21" s="164" t="s">
        <v>34</v>
      </c>
      <c r="E21" s="156">
        <v>160</v>
      </c>
      <c r="F21" s="156">
        <v>163</v>
      </c>
      <c r="G21" s="153"/>
      <c r="H21" s="153"/>
      <c r="I21" s="153"/>
      <c r="J21" s="153"/>
    </row>
    <row r="22" spans="1:10" ht="15" customHeight="1" thickBot="1">
      <c r="A22" s="157"/>
      <c r="B22" s="166"/>
      <c r="C22" s="165">
        <v>10</v>
      </c>
      <c r="D22" s="164" t="s">
        <v>35</v>
      </c>
      <c r="E22" s="156">
        <v>125</v>
      </c>
      <c r="F22" s="156">
        <v>172</v>
      </c>
      <c r="G22" s="153"/>
      <c r="H22" s="153"/>
      <c r="I22" s="153"/>
      <c r="J22" s="153"/>
    </row>
    <row r="23" spans="1:10" ht="15" customHeight="1">
      <c r="A23" s="157"/>
      <c r="C23" s="154"/>
      <c r="D23" s="155"/>
      <c r="E23" s="155"/>
      <c r="F23" s="155"/>
      <c r="G23" s="154"/>
      <c r="H23" s="155"/>
      <c r="I23" s="157"/>
      <c r="J23" s="157"/>
    </row>
    <row r="24" spans="1:12" ht="15" customHeight="1">
      <c r="A24" s="157"/>
      <c r="C24" s="158"/>
      <c r="D24" s="155"/>
      <c r="E24" s="155"/>
      <c r="F24" s="155"/>
      <c r="G24" s="133"/>
      <c r="H24" s="155"/>
      <c r="I24" s="133"/>
      <c r="J24" s="133"/>
      <c r="K24" s="132"/>
      <c r="L24" s="132"/>
    </row>
    <row r="25" spans="1:12" ht="15" customHeight="1">
      <c r="A25" s="157"/>
      <c r="C25" s="153"/>
      <c r="D25" s="159"/>
      <c r="E25" s="159"/>
      <c r="F25" s="159"/>
      <c r="G25" s="133"/>
      <c r="H25" s="155"/>
      <c r="I25" s="133"/>
      <c r="J25" s="133"/>
      <c r="K25" s="132"/>
      <c r="L25" s="132"/>
    </row>
    <row r="26" spans="1:12" ht="15" customHeight="1" thickBot="1">
      <c r="A26" s="157"/>
      <c r="C26" s="154">
        <v>2</v>
      </c>
      <c r="D26" s="155"/>
      <c r="E26" s="155"/>
      <c r="F26" s="155"/>
      <c r="G26" s="154"/>
      <c r="H26" s="155"/>
      <c r="I26" s="157"/>
      <c r="J26" s="157"/>
      <c r="K26" s="132"/>
      <c r="L26" s="132"/>
    </row>
    <row r="27" spans="1:12" ht="15" customHeight="1" thickBot="1">
      <c r="A27" s="157"/>
      <c r="B27" s="166"/>
      <c r="C27" s="165">
        <v>2</v>
      </c>
      <c r="D27" s="164" t="s">
        <v>36</v>
      </c>
      <c r="E27" s="156">
        <v>171</v>
      </c>
      <c r="F27" s="156">
        <v>171</v>
      </c>
      <c r="G27" s="155"/>
      <c r="H27" s="155"/>
      <c r="I27" s="157"/>
      <c r="J27" s="157"/>
      <c r="K27" s="132"/>
      <c r="L27" s="132"/>
    </row>
    <row r="28" spans="1:12" ht="15" customHeight="1" thickBot="1">
      <c r="A28" s="157"/>
      <c r="B28" s="166"/>
      <c r="C28" s="165">
        <v>9</v>
      </c>
      <c r="D28" s="164" t="s">
        <v>37</v>
      </c>
      <c r="E28" s="156">
        <v>179</v>
      </c>
      <c r="F28" s="156">
        <v>193</v>
      </c>
      <c r="G28" s="155"/>
      <c r="H28" s="155"/>
      <c r="I28" s="157"/>
      <c r="J28" s="157"/>
      <c r="K28" s="132"/>
      <c r="L28" s="132"/>
    </row>
    <row r="29" spans="1:12" ht="15" customHeight="1">
      <c r="A29" s="157"/>
      <c r="C29" s="154"/>
      <c r="D29" s="155"/>
      <c r="E29" s="155"/>
      <c r="F29" s="155"/>
      <c r="G29" s="155"/>
      <c r="H29" s="155"/>
      <c r="I29" s="157"/>
      <c r="J29" s="157"/>
      <c r="K29" s="132"/>
      <c r="L29" s="132"/>
    </row>
    <row r="30" spans="1:12" ht="15" customHeight="1">
      <c r="A30" s="157"/>
      <c r="C30" s="158"/>
      <c r="D30" s="155"/>
      <c r="E30" s="155"/>
      <c r="F30" s="155"/>
      <c r="G30" s="155"/>
      <c r="H30" s="155"/>
      <c r="I30" s="157"/>
      <c r="J30" s="157"/>
      <c r="K30" s="132"/>
      <c r="L30" s="132"/>
    </row>
    <row r="31" spans="1:12" ht="15" customHeight="1">
      <c r="A31" s="157"/>
      <c r="C31" s="153"/>
      <c r="D31" s="153"/>
      <c r="E31" s="153"/>
      <c r="F31" s="153"/>
      <c r="G31" s="155"/>
      <c r="H31" s="155"/>
      <c r="I31" s="157"/>
      <c r="J31" s="157"/>
      <c r="K31" s="132"/>
      <c r="L31" s="132"/>
    </row>
    <row r="32" spans="1:12" ht="15" customHeight="1">
      <c r="A32" s="157"/>
      <c r="C32" s="153"/>
      <c r="D32" s="153"/>
      <c r="E32" s="153"/>
      <c r="F32" s="153"/>
      <c r="G32" s="155"/>
      <c r="H32" s="155"/>
      <c r="I32" s="157"/>
      <c r="J32" s="157"/>
      <c r="K32" s="132"/>
      <c r="L32" s="132"/>
    </row>
    <row r="33" spans="1:12" ht="15" customHeight="1" thickBot="1">
      <c r="A33" s="157"/>
      <c r="C33" s="160">
        <v>3</v>
      </c>
      <c r="D33" s="159"/>
      <c r="E33" s="153"/>
      <c r="F33" s="153"/>
      <c r="G33" s="155"/>
      <c r="H33" s="155"/>
      <c r="I33" s="157"/>
      <c r="J33" s="157"/>
      <c r="K33" s="132"/>
      <c r="L33" s="132"/>
    </row>
    <row r="34" spans="1:12" ht="15" customHeight="1" thickBot="1">
      <c r="A34" s="157"/>
      <c r="B34" s="166"/>
      <c r="C34" s="165">
        <v>3</v>
      </c>
      <c r="D34" s="164" t="s">
        <v>38</v>
      </c>
      <c r="E34" s="156">
        <v>136</v>
      </c>
      <c r="F34" s="156">
        <v>159</v>
      </c>
      <c r="G34" s="155"/>
      <c r="H34" s="155"/>
      <c r="I34" s="157"/>
      <c r="J34" s="157"/>
      <c r="K34" s="132"/>
      <c r="L34" s="132"/>
    </row>
    <row r="35" spans="1:12" ht="15" customHeight="1" thickBot="1">
      <c r="A35" s="157"/>
      <c r="B35" s="166"/>
      <c r="C35" s="165">
        <v>8</v>
      </c>
      <c r="D35" s="164" t="s">
        <v>39</v>
      </c>
      <c r="E35" s="156">
        <v>180</v>
      </c>
      <c r="F35" s="156">
        <v>183</v>
      </c>
      <c r="G35" s="154"/>
      <c r="H35" s="155"/>
      <c r="I35" s="157"/>
      <c r="J35" s="157"/>
      <c r="K35" s="132"/>
      <c r="L35" s="132"/>
    </row>
    <row r="36" spans="1:12" ht="15" customHeight="1">
      <c r="A36" s="157"/>
      <c r="C36" s="160"/>
      <c r="D36" s="159"/>
      <c r="E36" s="153"/>
      <c r="F36" s="153"/>
      <c r="G36" s="133"/>
      <c r="H36" s="155"/>
      <c r="I36" s="133"/>
      <c r="J36" s="133"/>
      <c r="K36" s="132"/>
      <c r="L36" s="132"/>
    </row>
    <row r="37" spans="1:12" ht="15" customHeight="1">
      <c r="A37" s="157"/>
      <c r="C37" s="159"/>
      <c r="D37" s="159"/>
      <c r="E37" s="153"/>
      <c r="F37" s="153"/>
      <c r="G37" s="133"/>
      <c r="H37" s="155"/>
      <c r="I37" s="133"/>
      <c r="J37" s="133"/>
      <c r="K37" s="132"/>
      <c r="L37"/>
    </row>
    <row r="38" spans="1:12" ht="15" customHeight="1">
      <c r="A38" s="157"/>
      <c r="G38" s="154"/>
      <c r="H38" s="155"/>
      <c r="I38" s="157"/>
      <c r="J38" s="157"/>
      <c r="K38" s="132"/>
      <c r="L38" s="132"/>
    </row>
    <row r="39" spans="1:10" ht="15" customHeight="1">
      <c r="A39" s="157"/>
      <c r="G39" s="157"/>
      <c r="H39" s="157"/>
      <c r="I39" s="157"/>
      <c r="J39" s="157"/>
    </row>
    <row r="40" spans="1:10" ht="15" customHeight="1" thickBot="1">
      <c r="A40" s="157"/>
      <c r="C40" s="160">
        <v>4</v>
      </c>
      <c r="D40" s="159"/>
      <c r="E40" s="153"/>
      <c r="F40" s="153"/>
      <c r="G40" s="157"/>
      <c r="H40" s="157"/>
      <c r="I40" s="157"/>
      <c r="J40" s="157"/>
    </row>
    <row r="41" spans="1:10" ht="15" customHeight="1" thickBot="1">
      <c r="A41" s="157"/>
      <c r="B41" s="166"/>
      <c r="C41" s="165">
        <v>4</v>
      </c>
      <c r="D41" s="164" t="s">
        <v>25</v>
      </c>
      <c r="E41" s="156">
        <v>128</v>
      </c>
      <c r="F41" s="156">
        <v>176</v>
      </c>
      <c r="G41" s="157"/>
      <c r="H41" s="157"/>
      <c r="I41" s="157"/>
      <c r="J41" s="157"/>
    </row>
    <row r="42" spans="1:11" ht="15" customHeight="1" thickBot="1">
      <c r="A42" s="157"/>
      <c r="B42" s="166"/>
      <c r="C42" s="165">
        <v>7</v>
      </c>
      <c r="D42" s="164" t="s">
        <v>24</v>
      </c>
      <c r="E42" s="156">
        <v>167</v>
      </c>
      <c r="F42" s="156">
        <v>170</v>
      </c>
      <c r="G42" s="157"/>
      <c r="H42" s="157"/>
      <c r="I42" s="157"/>
      <c r="J42" s="157"/>
      <c r="K42" s="132"/>
    </row>
    <row r="43" spans="3:11" ht="15" customHeight="1">
      <c r="C43" s="160"/>
      <c r="D43" s="159"/>
      <c r="E43" s="153"/>
      <c r="F43" s="153"/>
      <c r="G43" s="132"/>
      <c r="H43" s="132"/>
      <c r="I43" s="132"/>
      <c r="J43" s="132"/>
      <c r="K43" s="132"/>
    </row>
    <row r="44" spans="1:11" ht="15" customHeight="1">
      <c r="A44" s="161"/>
      <c r="C44" s="157"/>
      <c r="D44" s="157"/>
      <c r="E44" s="157"/>
      <c r="F44" s="157"/>
      <c r="G44" s="155"/>
      <c r="H44" s="155"/>
      <c r="I44" s="157"/>
      <c r="J44" s="157"/>
      <c r="K44" s="132"/>
    </row>
    <row r="45" spans="1:15" ht="15" customHeight="1">
      <c r="A45" s="161"/>
      <c r="C45" s="132"/>
      <c r="D45" s="132"/>
      <c r="E45" s="132"/>
      <c r="F45" s="132"/>
      <c r="G45" s="132"/>
      <c r="H45" s="132"/>
      <c r="I45" s="132"/>
      <c r="J45" s="132"/>
      <c r="K45" s="132"/>
      <c r="L45" s="194"/>
      <c r="M45" s="194"/>
      <c r="N45" s="194"/>
      <c r="O45" s="194"/>
    </row>
    <row r="46" spans="1:15" ht="15" customHeight="1">
      <c r="A46" s="161"/>
      <c r="C46" s="133"/>
      <c r="D46" s="155"/>
      <c r="E46" s="133"/>
      <c r="F46" s="133"/>
      <c r="G46" s="132"/>
      <c r="H46" s="132"/>
      <c r="I46" s="132"/>
      <c r="J46" s="132"/>
      <c r="K46" s="132"/>
      <c r="L46" s="152"/>
      <c r="M46" s="155"/>
      <c r="N46" s="155"/>
      <c r="O46" s="155"/>
    </row>
    <row r="47" spans="1:15" ht="15" customHeight="1" thickBot="1">
      <c r="A47" s="161"/>
      <c r="C47" s="160">
        <v>5</v>
      </c>
      <c r="D47" s="159"/>
      <c r="E47" s="153"/>
      <c r="F47" s="153"/>
      <c r="G47" s="132"/>
      <c r="H47" s="132"/>
      <c r="I47" s="132"/>
      <c r="J47" s="132"/>
      <c r="K47" s="132"/>
      <c r="L47" s="133"/>
      <c r="M47" s="162"/>
      <c r="N47" s="133"/>
      <c r="O47" s="133"/>
    </row>
    <row r="48" spans="1:15" ht="15" customHeight="1" thickBot="1">
      <c r="A48" s="161"/>
      <c r="B48" s="166"/>
      <c r="C48" s="165">
        <v>5</v>
      </c>
      <c r="D48" s="164" t="s">
        <v>40</v>
      </c>
      <c r="E48" s="156">
        <v>188</v>
      </c>
      <c r="F48" s="156">
        <v>172</v>
      </c>
      <c r="G48" s="154"/>
      <c r="H48" s="155"/>
      <c r="I48" s="157"/>
      <c r="J48" s="157"/>
      <c r="K48" s="132"/>
      <c r="L48" s="133"/>
      <c r="M48" s="162"/>
      <c r="N48" s="133"/>
      <c r="O48" s="133"/>
    </row>
    <row r="49" spans="1:15" ht="15" customHeight="1" thickBot="1">
      <c r="A49" s="161"/>
      <c r="B49" s="166"/>
      <c r="C49" s="165">
        <v>6</v>
      </c>
      <c r="D49" s="164" t="s">
        <v>41</v>
      </c>
      <c r="E49" s="156">
        <v>180</v>
      </c>
      <c r="F49" s="156">
        <v>137</v>
      </c>
      <c r="G49" s="133"/>
      <c r="H49" s="155"/>
      <c r="I49" s="133"/>
      <c r="J49" s="133"/>
      <c r="K49" s="132"/>
      <c r="L49" s="163"/>
      <c r="M49" s="163"/>
      <c r="N49" s="163"/>
      <c r="O49" s="163"/>
    </row>
    <row r="50" spans="1:15" ht="15" customHeight="1">
      <c r="A50" s="161"/>
      <c r="C50" s="160"/>
      <c r="D50" s="159"/>
      <c r="E50" s="153"/>
      <c r="F50" s="153"/>
      <c r="G50" s="133"/>
      <c r="H50" s="155"/>
      <c r="I50" s="133"/>
      <c r="J50" s="133"/>
      <c r="K50" s="132"/>
      <c r="L50" s="195"/>
      <c r="M50" s="195"/>
      <c r="N50" s="195"/>
      <c r="O50" s="195"/>
    </row>
    <row r="51" spans="1:15" ht="15" customHeight="1">
      <c r="A51" s="161"/>
      <c r="C51" s="172"/>
      <c r="D51" s="172"/>
      <c r="E51" s="173"/>
      <c r="F51" s="173"/>
      <c r="G51" s="154"/>
      <c r="H51" s="155"/>
      <c r="I51" s="157"/>
      <c r="J51" s="157"/>
      <c r="K51" s="132"/>
      <c r="L51" s="152"/>
      <c r="M51" s="155"/>
      <c r="N51" s="155"/>
      <c r="O51" s="155"/>
    </row>
    <row r="52" spans="1:15" ht="15" customHeight="1">
      <c r="A52" s="161"/>
      <c r="C52" s="174"/>
      <c r="D52" s="172"/>
      <c r="E52" s="173"/>
      <c r="F52" s="173"/>
      <c r="G52" s="132"/>
      <c r="H52" s="132"/>
      <c r="I52" s="132"/>
      <c r="J52" s="132"/>
      <c r="K52" s="132"/>
      <c r="L52" s="133"/>
      <c r="M52" s="162"/>
      <c r="N52" s="133"/>
      <c r="O52" s="133"/>
    </row>
    <row r="53" spans="1:15" ht="15" customHeight="1">
      <c r="A53" s="161"/>
      <c r="B53" s="132"/>
      <c r="C53" s="175"/>
      <c r="D53" s="172"/>
      <c r="E53" s="175"/>
      <c r="F53" s="175"/>
      <c r="G53" s="132"/>
      <c r="H53" s="132"/>
      <c r="I53" s="132"/>
      <c r="J53" s="132"/>
      <c r="L53" s="133"/>
      <c r="M53" s="162"/>
      <c r="N53" s="133"/>
      <c r="O53" s="133"/>
    </row>
    <row r="54" spans="2:10" ht="15" customHeight="1">
      <c r="B54" s="132"/>
      <c r="C54" s="175"/>
      <c r="D54" s="172"/>
      <c r="E54" s="175"/>
      <c r="F54" s="175"/>
      <c r="G54" s="152"/>
      <c r="H54" s="155"/>
      <c r="I54" s="155"/>
      <c r="J54" s="155"/>
    </row>
    <row r="55" spans="3:10" ht="12.75">
      <c r="C55" s="176"/>
      <c r="D55" s="176"/>
      <c r="E55" s="176"/>
      <c r="F55" s="176"/>
      <c r="G55" s="132"/>
      <c r="H55" s="132"/>
      <c r="I55" s="132"/>
      <c r="J55" s="132"/>
    </row>
    <row r="56" spans="7:10" ht="12.75">
      <c r="G56" s="132"/>
      <c r="H56" s="132"/>
      <c r="I56" s="132"/>
      <c r="J56" s="132"/>
    </row>
  </sheetData>
  <sheetProtection selectLockedCells="1" selectUnlockedCells="1"/>
  <mergeCells count="14">
    <mergeCell ref="A17:S17"/>
    <mergeCell ref="L45:O45"/>
    <mergeCell ref="L50:O50"/>
    <mergeCell ref="B4:B5"/>
    <mergeCell ref="C4:C5"/>
    <mergeCell ref="D4:D5"/>
    <mergeCell ref="E4:E5"/>
    <mergeCell ref="F2:O2"/>
    <mergeCell ref="F3:O3"/>
    <mergeCell ref="W4:W5"/>
    <mergeCell ref="F4:F5"/>
    <mergeCell ref="G4:T4"/>
    <mergeCell ref="U4:U5"/>
    <mergeCell ref="V4:V5"/>
  </mergeCells>
  <conditionalFormatting sqref="C6:C13">
    <cfRule type="expression" priority="1" dxfId="8" stopIfTrue="1">
      <formula>(D6&gt;0)</formula>
    </cfRule>
  </conditionalFormatting>
  <printOptions/>
  <pageMargins left="0.2590277777777778" right="0.5402777777777777" top="0.46875" bottom="0.5305555555555556" header="0.5118055555555555" footer="0.5118055555555555"/>
  <pageSetup horizontalDpi="300" verticalDpi="300" orientation="landscape" paperSize="9" scale="105" r:id="rId2"/>
  <rowBreaks count="1" manualBreakCount="1">
    <brk id="16" min="1" max="2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49"/>
  <sheetViews>
    <sheetView showGridLines="0" zoomScale="90" zoomScaleNormal="90" zoomScalePageLayoutView="0" workbookViewId="0" topLeftCell="A2">
      <selection activeCell="L38" sqref="L38"/>
    </sheetView>
  </sheetViews>
  <sheetFormatPr defaultColWidth="9.140625" defaultRowHeight="12.75"/>
  <cols>
    <col min="1" max="1" width="3.8515625" style="0" customWidth="1"/>
    <col min="2" max="2" width="5.28125" style="0" customWidth="1"/>
    <col min="3" max="3" width="19.7109375" style="0" customWidth="1"/>
    <col min="4" max="4" width="6.421875" style="0" customWidth="1"/>
    <col min="5" max="5" width="8.8515625" style="0" customWidth="1"/>
    <col min="6" max="15" width="6.28125" style="0" customWidth="1"/>
    <col min="16" max="18" width="0" style="0" hidden="1" customWidth="1"/>
    <col min="19" max="19" width="6.421875" style="0" customWidth="1"/>
    <col min="20" max="20" width="5.8515625" style="0" customWidth="1"/>
  </cols>
  <sheetData>
    <row r="1" spans="2:20" s="2" customFormat="1" ht="19.5" customHeight="1">
      <c r="B1"/>
      <c r="C1" s="40"/>
      <c r="D1" s="184" t="s">
        <v>12</v>
      </c>
      <c r="E1" s="184"/>
      <c r="F1" s="184"/>
      <c r="G1" s="184"/>
      <c r="H1" s="184"/>
      <c r="I1" s="184"/>
      <c r="J1" s="184"/>
      <c r="K1" s="184"/>
      <c r="L1" s="1" t="s">
        <v>0</v>
      </c>
      <c r="M1" s="1"/>
      <c r="N1" s="1"/>
      <c r="O1" s="41"/>
      <c r="P1" s="40"/>
      <c r="Q1" s="40"/>
      <c r="R1" s="40"/>
      <c r="T1"/>
    </row>
    <row r="2" spans="2:20" s="2" customFormat="1" ht="19.5" customHeight="1">
      <c r="B2"/>
      <c r="C2" s="3"/>
      <c r="D2" s="184" t="s">
        <v>18</v>
      </c>
      <c r="E2" s="184"/>
      <c r="F2" s="184"/>
      <c r="G2" s="184"/>
      <c r="H2" s="184"/>
      <c r="I2" s="184"/>
      <c r="J2" s="184"/>
      <c r="K2" s="184"/>
      <c r="L2" s="1" t="s">
        <v>1</v>
      </c>
      <c r="M2" s="1"/>
      <c r="N2" s="1"/>
      <c r="O2" s="41"/>
      <c r="P2"/>
      <c r="Q2"/>
      <c r="R2"/>
      <c r="T2"/>
    </row>
    <row r="3" spans="2:20" s="2" customFormat="1" ht="19.5" customHeight="1" thickBot="1">
      <c r="B3"/>
      <c r="C3" s="3"/>
      <c r="D3" s="185" t="s">
        <v>13</v>
      </c>
      <c r="E3" s="185"/>
      <c r="F3" s="185"/>
      <c r="G3" s="185"/>
      <c r="H3" s="185"/>
      <c r="I3" s="185"/>
      <c r="J3" s="185"/>
      <c r="K3" s="185"/>
      <c r="L3" s="1" t="s">
        <v>2</v>
      </c>
      <c r="M3" s="1"/>
      <c r="N3" s="1"/>
      <c r="O3" s="42"/>
      <c r="P3"/>
      <c r="Q3"/>
      <c r="R3"/>
      <c r="T3"/>
    </row>
    <row r="4" spans="2:20" s="2" customFormat="1" ht="19.5" customHeight="1" thickBot="1">
      <c r="B4" s="188" t="s">
        <v>9</v>
      </c>
      <c r="C4" s="187" t="s">
        <v>3</v>
      </c>
      <c r="D4" s="187" t="s">
        <v>4</v>
      </c>
      <c r="E4" s="187" t="s">
        <v>5</v>
      </c>
      <c r="F4" s="186" t="s">
        <v>10</v>
      </c>
      <c r="G4" s="186"/>
      <c r="H4" s="186"/>
      <c r="I4" s="186"/>
      <c r="J4" s="186"/>
      <c r="K4" s="186"/>
      <c r="L4" s="186"/>
      <c r="M4" s="186"/>
      <c r="N4" s="186"/>
      <c r="O4" s="186"/>
      <c r="P4" s="68"/>
      <c r="Q4" s="68"/>
      <c r="R4" s="68"/>
      <c r="S4" s="187" t="s">
        <v>7</v>
      </c>
      <c r="T4" s="187" t="s">
        <v>8</v>
      </c>
    </row>
    <row r="5" spans="2:20" s="2" customFormat="1" ht="12" customHeight="1" thickBot="1">
      <c r="B5" s="188"/>
      <c r="C5" s="187"/>
      <c r="D5" s="187"/>
      <c r="E5" s="187"/>
      <c r="F5" s="69">
        <v>1</v>
      </c>
      <c r="G5" s="70">
        <v>2</v>
      </c>
      <c r="H5" s="70">
        <v>3</v>
      </c>
      <c r="I5" s="70">
        <v>4</v>
      </c>
      <c r="J5" s="70">
        <v>5</v>
      </c>
      <c r="K5" s="70">
        <v>6</v>
      </c>
      <c r="L5" s="70">
        <v>7</v>
      </c>
      <c r="M5" s="109">
        <v>8</v>
      </c>
      <c r="N5" s="109" t="s">
        <v>16</v>
      </c>
      <c r="O5" s="71" t="s">
        <v>17</v>
      </c>
      <c r="P5" s="68"/>
      <c r="Q5" s="68" t="s">
        <v>6</v>
      </c>
      <c r="R5" s="68"/>
      <c r="S5" s="187"/>
      <c r="T5" s="187"/>
    </row>
    <row r="6" spans="2:20" s="2" customFormat="1" ht="12" customHeight="1">
      <c r="B6" s="72">
        <v>1</v>
      </c>
      <c r="C6" s="196" t="s">
        <v>21</v>
      </c>
      <c r="D6" s="47">
        <f aca="true" t="shared" si="0" ref="D6:D18">SUM(F6:O6)</f>
        <v>1889</v>
      </c>
      <c r="E6" s="48">
        <f aca="true" t="shared" si="1" ref="E6:E18">IF(F6&lt;&gt;"",AVERAGE(F6:O6),"")</f>
        <v>188.9</v>
      </c>
      <c r="F6" s="62">
        <v>178</v>
      </c>
      <c r="G6" s="63">
        <v>222</v>
      </c>
      <c r="H6" s="63">
        <v>193</v>
      </c>
      <c r="I6" s="63">
        <v>241</v>
      </c>
      <c r="J6" s="63">
        <v>194</v>
      </c>
      <c r="K6" s="63">
        <v>194</v>
      </c>
      <c r="L6" s="63">
        <v>156</v>
      </c>
      <c r="M6" s="110">
        <v>188</v>
      </c>
      <c r="N6" s="113">
        <v>160</v>
      </c>
      <c r="O6" s="114">
        <v>163</v>
      </c>
      <c r="P6" s="49"/>
      <c r="Q6" s="50">
        <f aca="true" t="shared" si="2" ref="Q6:Q18">MAX(F6:O6)</f>
        <v>241</v>
      </c>
      <c r="R6" s="51">
        <f aca="true" t="shared" si="3" ref="R6:R18">MIN(F6:O6)</f>
        <v>156</v>
      </c>
      <c r="S6" s="47">
        <f aca="true" t="shared" si="4" ref="S6:S18">Q6-R6</f>
        <v>85</v>
      </c>
      <c r="T6" s="47">
        <v>1</v>
      </c>
    </row>
    <row r="7" spans="2:20" s="2" customFormat="1" ht="12" customHeight="1">
      <c r="B7" s="73">
        <v>2</v>
      </c>
      <c r="C7" s="197" t="s">
        <v>22</v>
      </c>
      <c r="D7" s="52">
        <f t="shared" si="0"/>
        <v>1800</v>
      </c>
      <c r="E7" s="53">
        <f t="shared" si="1"/>
        <v>180</v>
      </c>
      <c r="F7" s="64">
        <v>171</v>
      </c>
      <c r="G7" s="65">
        <v>208</v>
      </c>
      <c r="H7" s="65">
        <v>164</v>
      </c>
      <c r="I7" s="65">
        <v>210</v>
      </c>
      <c r="J7" s="171">
        <v>162</v>
      </c>
      <c r="K7" s="65">
        <v>186</v>
      </c>
      <c r="L7" s="65">
        <v>169</v>
      </c>
      <c r="M7" s="111">
        <v>170</v>
      </c>
      <c r="N7" s="115">
        <v>188</v>
      </c>
      <c r="O7" s="116">
        <v>172</v>
      </c>
      <c r="P7" s="54"/>
      <c r="Q7" s="55">
        <f t="shared" si="2"/>
        <v>210</v>
      </c>
      <c r="R7" s="56">
        <f t="shared" si="3"/>
        <v>162</v>
      </c>
      <c r="S7" s="52">
        <f t="shared" si="4"/>
        <v>48</v>
      </c>
      <c r="T7" s="52">
        <v>2</v>
      </c>
    </row>
    <row r="8" spans="2:20" s="2" customFormat="1" ht="12" customHeight="1" thickBot="1">
      <c r="B8" s="73">
        <v>3</v>
      </c>
      <c r="C8" s="197" t="s">
        <v>23</v>
      </c>
      <c r="D8" s="52">
        <f t="shared" si="0"/>
        <v>1774</v>
      </c>
      <c r="E8" s="53">
        <f t="shared" si="1"/>
        <v>177.4</v>
      </c>
      <c r="F8" s="64">
        <v>193</v>
      </c>
      <c r="G8" s="65">
        <v>161</v>
      </c>
      <c r="H8" s="65">
        <v>208</v>
      </c>
      <c r="I8" s="65">
        <v>161</v>
      </c>
      <c r="J8" s="65">
        <v>163</v>
      </c>
      <c r="K8" s="65">
        <v>163</v>
      </c>
      <c r="L8" s="65">
        <v>193</v>
      </c>
      <c r="M8" s="111">
        <v>189</v>
      </c>
      <c r="N8" s="115">
        <v>180</v>
      </c>
      <c r="O8" s="116">
        <v>163</v>
      </c>
      <c r="P8" s="54"/>
      <c r="Q8" s="55">
        <f t="shared" si="2"/>
        <v>208</v>
      </c>
      <c r="R8" s="56">
        <f t="shared" si="3"/>
        <v>161</v>
      </c>
      <c r="S8" s="52">
        <f t="shared" si="4"/>
        <v>47</v>
      </c>
      <c r="T8" s="52">
        <v>3</v>
      </c>
    </row>
    <row r="9" spans="2:20" s="2" customFormat="1" ht="12" customHeight="1">
      <c r="B9" s="73">
        <v>4</v>
      </c>
      <c r="C9" s="197" t="s">
        <v>24</v>
      </c>
      <c r="D9" s="52">
        <f t="shared" si="0"/>
        <v>1769</v>
      </c>
      <c r="E9" s="53">
        <f t="shared" si="1"/>
        <v>176.9</v>
      </c>
      <c r="F9" s="64">
        <v>168</v>
      </c>
      <c r="G9" s="65">
        <v>190</v>
      </c>
      <c r="H9" s="65">
        <v>180</v>
      </c>
      <c r="I9" s="65">
        <v>179</v>
      </c>
      <c r="J9" s="65">
        <v>159</v>
      </c>
      <c r="K9" s="65">
        <v>192</v>
      </c>
      <c r="L9" s="65">
        <v>188</v>
      </c>
      <c r="M9" s="111">
        <v>176</v>
      </c>
      <c r="N9" s="115">
        <v>167</v>
      </c>
      <c r="O9" s="116">
        <v>170</v>
      </c>
      <c r="P9" s="54"/>
      <c r="Q9" s="55">
        <f t="shared" si="2"/>
        <v>192</v>
      </c>
      <c r="R9" s="56">
        <f t="shared" si="3"/>
        <v>159</v>
      </c>
      <c r="S9" s="52">
        <f t="shared" si="4"/>
        <v>33</v>
      </c>
      <c r="T9" s="47">
        <v>4</v>
      </c>
    </row>
    <row r="10" spans="2:20" s="2" customFormat="1" ht="12" customHeight="1">
      <c r="B10" s="73">
        <v>12</v>
      </c>
      <c r="C10" s="197" t="s">
        <v>31</v>
      </c>
      <c r="D10" s="52">
        <f t="shared" si="0"/>
        <v>1669</v>
      </c>
      <c r="E10" s="53">
        <f t="shared" si="1"/>
        <v>166.9</v>
      </c>
      <c r="F10" s="64">
        <v>204</v>
      </c>
      <c r="G10" s="65">
        <v>184</v>
      </c>
      <c r="H10" s="65">
        <v>164</v>
      </c>
      <c r="I10" s="65">
        <v>184</v>
      </c>
      <c r="J10" s="65">
        <v>126</v>
      </c>
      <c r="K10" s="65">
        <v>153</v>
      </c>
      <c r="L10" s="65">
        <v>148</v>
      </c>
      <c r="M10" s="111">
        <v>134</v>
      </c>
      <c r="N10" s="115">
        <v>179</v>
      </c>
      <c r="O10" s="116">
        <v>193</v>
      </c>
      <c r="P10" s="54"/>
      <c r="Q10" s="55">
        <f t="shared" si="2"/>
        <v>204</v>
      </c>
      <c r="R10" s="56">
        <f t="shared" si="3"/>
        <v>126</v>
      </c>
      <c r="S10" s="52">
        <f t="shared" si="4"/>
        <v>78</v>
      </c>
      <c r="T10" s="52">
        <v>5</v>
      </c>
    </row>
    <row r="11" spans="2:20" s="2" customFormat="1" ht="12" customHeight="1" thickBot="1">
      <c r="B11" s="73">
        <v>11</v>
      </c>
      <c r="C11" s="198" t="s">
        <v>30</v>
      </c>
      <c r="D11" s="52">
        <f t="shared" si="0"/>
        <v>1883</v>
      </c>
      <c r="E11" s="53">
        <f t="shared" si="1"/>
        <v>188.3</v>
      </c>
      <c r="F11" s="64">
        <v>192</v>
      </c>
      <c r="G11" s="65">
        <v>205</v>
      </c>
      <c r="H11" s="65">
        <v>223</v>
      </c>
      <c r="I11" s="65">
        <v>246</v>
      </c>
      <c r="J11" s="65">
        <v>194</v>
      </c>
      <c r="K11" s="65">
        <v>150</v>
      </c>
      <c r="L11" s="65">
        <v>165</v>
      </c>
      <c r="M11" s="111">
        <v>166</v>
      </c>
      <c r="N11" s="115">
        <v>171</v>
      </c>
      <c r="O11" s="116">
        <v>171</v>
      </c>
      <c r="P11" s="54"/>
      <c r="Q11" s="55">
        <f t="shared" si="2"/>
        <v>246</v>
      </c>
      <c r="R11" s="56">
        <f t="shared" si="3"/>
        <v>150</v>
      </c>
      <c r="S11" s="52">
        <f t="shared" si="4"/>
        <v>96</v>
      </c>
      <c r="T11" s="52">
        <v>6</v>
      </c>
    </row>
    <row r="12" spans="2:20" s="2" customFormat="1" ht="12" customHeight="1">
      <c r="B12" s="73">
        <v>7</v>
      </c>
      <c r="C12" s="198" t="s">
        <v>33</v>
      </c>
      <c r="D12" s="52">
        <f t="shared" si="0"/>
        <v>1476</v>
      </c>
      <c r="E12" s="53">
        <f t="shared" si="1"/>
        <v>184.5</v>
      </c>
      <c r="F12" s="64">
        <v>195</v>
      </c>
      <c r="G12" s="65">
        <v>177</v>
      </c>
      <c r="H12" s="65">
        <v>176</v>
      </c>
      <c r="I12" s="65">
        <v>195</v>
      </c>
      <c r="J12" s="65">
        <v>152</v>
      </c>
      <c r="K12" s="65">
        <v>179</v>
      </c>
      <c r="L12" s="65">
        <v>227</v>
      </c>
      <c r="M12" s="111">
        <v>175</v>
      </c>
      <c r="N12" s="115"/>
      <c r="O12" s="116"/>
      <c r="P12" s="54"/>
      <c r="Q12" s="55">
        <f t="shared" si="2"/>
        <v>227</v>
      </c>
      <c r="R12" s="56">
        <f t="shared" si="3"/>
        <v>152</v>
      </c>
      <c r="S12" s="52">
        <f t="shared" si="4"/>
        <v>75</v>
      </c>
      <c r="T12" s="47">
        <v>7</v>
      </c>
    </row>
    <row r="13" spans="2:20" s="2" customFormat="1" ht="12" customHeight="1" thickBot="1">
      <c r="B13" s="74">
        <v>5</v>
      </c>
      <c r="C13" s="199" t="s">
        <v>25</v>
      </c>
      <c r="D13" s="57">
        <f t="shared" si="0"/>
        <v>1462</v>
      </c>
      <c r="E13" s="58">
        <f t="shared" si="1"/>
        <v>182.75</v>
      </c>
      <c r="F13" s="66">
        <v>209</v>
      </c>
      <c r="G13" s="67">
        <v>183</v>
      </c>
      <c r="H13" s="67">
        <v>188</v>
      </c>
      <c r="I13" s="67">
        <v>211</v>
      </c>
      <c r="J13" s="67">
        <v>166</v>
      </c>
      <c r="K13" s="67">
        <v>180</v>
      </c>
      <c r="L13" s="67">
        <v>179</v>
      </c>
      <c r="M13" s="112">
        <v>146</v>
      </c>
      <c r="N13" s="117"/>
      <c r="O13" s="118"/>
      <c r="P13" s="59"/>
      <c r="Q13" s="60">
        <f t="shared" si="2"/>
        <v>211</v>
      </c>
      <c r="R13" s="61">
        <f t="shared" si="3"/>
        <v>146</v>
      </c>
      <c r="S13" s="57">
        <f t="shared" si="4"/>
        <v>65</v>
      </c>
      <c r="T13" s="52">
        <v>8</v>
      </c>
    </row>
    <row r="14" spans="2:20" s="2" customFormat="1" ht="12" customHeight="1" thickBot="1">
      <c r="B14" s="73">
        <v>8</v>
      </c>
      <c r="C14" s="198" t="s">
        <v>27</v>
      </c>
      <c r="D14" s="52">
        <f t="shared" si="0"/>
        <v>1439</v>
      </c>
      <c r="E14" s="53">
        <f t="shared" si="1"/>
        <v>179.875</v>
      </c>
      <c r="F14" s="64">
        <v>170</v>
      </c>
      <c r="G14" s="65">
        <v>233</v>
      </c>
      <c r="H14" s="65">
        <v>148</v>
      </c>
      <c r="I14" s="65">
        <v>170</v>
      </c>
      <c r="J14" s="65">
        <v>190</v>
      </c>
      <c r="K14" s="65">
        <v>181</v>
      </c>
      <c r="L14" s="65">
        <v>181</v>
      </c>
      <c r="M14" s="111">
        <v>166</v>
      </c>
      <c r="N14" s="115"/>
      <c r="O14" s="116"/>
      <c r="P14" s="54"/>
      <c r="Q14" s="55">
        <f t="shared" si="2"/>
        <v>233</v>
      </c>
      <c r="R14" s="56">
        <f t="shared" si="3"/>
        <v>148</v>
      </c>
      <c r="S14" s="52">
        <f t="shared" si="4"/>
        <v>85</v>
      </c>
      <c r="T14" s="52">
        <v>9</v>
      </c>
    </row>
    <row r="15" spans="2:20" s="2" customFormat="1" ht="12" customHeight="1">
      <c r="B15" s="119">
        <v>13</v>
      </c>
      <c r="C15" s="200" t="s">
        <v>32</v>
      </c>
      <c r="D15" s="120">
        <f t="shared" si="0"/>
        <v>1413</v>
      </c>
      <c r="E15" s="121">
        <f t="shared" si="1"/>
        <v>176.625</v>
      </c>
      <c r="F15" s="122">
        <v>179</v>
      </c>
      <c r="G15" s="123">
        <v>212</v>
      </c>
      <c r="H15" s="123">
        <v>175</v>
      </c>
      <c r="I15" s="123">
        <v>192</v>
      </c>
      <c r="J15" s="123">
        <v>169</v>
      </c>
      <c r="K15" s="123">
        <v>157</v>
      </c>
      <c r="L15" s="123">
        <v>161</v>
      </c>
      <c r="M15" s="124">
        <v>168</v>
      </c>
      <c r="N15" s="125"/>
      <c r="O15" s="126"/>
      <c r="P15" s="127"/>
      <c r="Q15" s="128">
        <f t="shared" si="2"/>
        <v>212</v>
      </c>
      <c r="R15" s="129">
        <f t="shared" si="3"/>
        <v>157</v>
      </c>
      <c r="S15" s="120">
        <f t="shared" si="4"/>
        <v>55</v>
      </c>
      <c r="T15" s="47">
        <v>10</v>
      </c>
    </row>
    <row r="16" spans="2:20" s="2" customFormat="1" ht="12" customHeight="1">
      <c r="B16" s="119">
        <v>6</v>
      </c>
      <c r="C16" s="170" t="s">
        <v>26</v>
      </c>
      <c r="D16" s="120">
        <f t="shared" si="0"/>
        <v>1410</v>
      </c>
      <c r="E16" s="121">
        <f t="shared" si="1"/>
        <v>176.25</v>
      </c>
      <c r="F16" s="122">
        <v>164</v>
      </c>
      <c r="G16" s="123">
        <v>179</v>
      </c>
      <c r="H16" s="123">
        <v>190</v>
      </c>
      <c r="I16" s="123">
        <v>170</v>
      </c>
      <c r="J16" s="123">
        <v>177</v>
      </c>
      <c r="K16" s="123">
        <v>167</v>
      </c>
      <c r="L16" s="123">
        <v>185</v>
      </c>
      <c r="M16" s="124">
        <v>178</v>
      </c>
      <c r="N16" s="125"/>
      <c r="O16" s="126"/>
      <c r="P16" s="127"/>
      <c r="Q16" s="128">
        <f t="shared" si="2"/>
        <v>190</v>
      </c>
      <c r="R16" s="129">
        <f t="shared" si="3"/>
        <v>164</v>
      </c>
      <c r="S16" s="120">
        <f t="shared" si="4"/>
        <v>26</v>
      </c>
      <c r="T16" s="52">
        <v>11</v>
      </c>
    </row>
    <row r="17" spans="2:20" s="2" customFormat="1" ht="12" customHeight="1" thickBot="1">
      <c r="B17" s="74">
        <v>10</v>
      </c>
      <c r="C17" s="169" t="s">
        <v>29</v>
      </c>
      <c r="D17" s="57">
        <f t="shared" si="0"/>
        <v>1378</v>
      </c>
      <c r="E17" s="58">
        <f t="shared" si="1"/>
        <v>172.25</v>
      </c>
      <c r="F17" s="66">
        <v>154</v>
      </c>
      <c r="G17" s="67">
        <v>151</v>
      </c>
      <c r="H17" s="67">
        <v>167</v>
      </c>
      <c r="I17" s="67">
        <v>170</v>
      </c>
      <c r="J17" s="67">
        <v>179</v>
      </c>
      <c r="K17" s="67">
        <v>197</v>
      </c>
      <c r="L17" s="67">
        <v>204</v>
      </c>
      <c r="M17" s="112">
        <v>156</v>
      </c>
      <c r="N17" s="117"/>
      <c r="O17" s="118"/>
      <c r="P17" s="59"/>
      <c r="Q17" s="60">
        <f t="shared" si="2"/>
        <v>204</v>
      </c>
      <c r="R17" s="61">
        <f t="shared" si="3"/>
        <v>151</v>
      </c>
      <c r="S17" s="57">
        <f t="shared" si="4"/>
        <v>53</v>
      </c>
      <c r="T17" s="52">
        <v>12</v>
      </c>
    </row>
    <row r="18" spans="2:20" s="2" customFormat="1" ht="12" customHeight="1">
      <c r="B18" s="119">
        <v>9</v>
      </c>
      <c r="C18" s="170" t="s">
        <v>28</v>
      </c>
      <c r="D18" s="120">
        <f t="shared" si="0"/>
        <v>1236</v>
      </c>
      <c r="E18" s="121">
        <f t="shared" si="1"/>
        <v>154.5</v>
      </c>
      <c r="F18" s="122">
        <v>146</v>
      </c>
      <c r="G18" s="123">
        <v>157</v>
      </c>
      <c r="H18" s="123">
        <v>143</v>
      </c>
      <c r="I18" s="123">
        <v>133</v>
      </c>
      <c r="J18" s="123">
        <v>218</v>
      </c>
      <c r="K18" s="123">
        <v>146</v>
      </c>
      <c r="L18" s="123">
        <v>144</v>
      </c>
      <c r="M18" s="124">
        <v>149</v>
      </c>
      <c r="N18" s="125"/>
      <c r="O18" s="126"/>
      <c r="P18" s="127"/>
      <c r="Q18" s="128">
        <f t="shared" si="2"/>
        <v>218</v>
      </c>
      <c r="R18" s="129">
        <f t="shared" si="3"/>
        <v>133</v>
      </c>
      <c r="S18" s="120">
        <f t="shared" si="4"/>
        <v>85</v>
      </c>
      <c r="T18" s="47">
        <v>13</v>
      </c>
    </row>
    <row r="19" s="2" customFormat="1" ht="12" customHeight="1"/>
    <row r="20" s="2" customFormat="1" ht="12.75" customHeight="1"/>
    <row r="21" s="2" customFormat="1" ht="12.75" customHeight="1"/>
    <row r="22" spans="2:20" s="2" customFormat="1" ht="12.75" customHeight="1" hidden="1">
      <c r="B22" s="43"/>
      <c r="C22" s="44"/>
      <c r="D22" s="15">
        <f aca="true" t="shared" si="5" ref="D22:D35">SUM(F22:O22)</f>
        <v>0</v>
      </c>
      <c r="E22" s="45">
        <f aca="true" t="shared" si="6" ref="E22:E35">IF(F22&lt;&gt;"",AVERAGE(F22:O22),"")</f>
      </c>
      <c r="F22" s="11"/>
      <c r="G22" s="12"/>
      <c r="H22" s="13"/>
      <c r="I22" s="12"/>
      <c r="J22" s="13"/>
      <c r="K22" s="13"/>
      <c r="L22" s="13"/>
      <c r="M22" s="11"/>
      <c r="N22" s="11"/>
      <c r="O22" s="11"/>
      <c r="Q22" s="46">
        <f aca="true" t="shared" si="7" ref="Q22:Q35">MAX(F22:O22)</f>
        <v>0</v>
      </c>
      <c r="R22" s="9">
        <f aca="true" t="shared" si="8" ref="R22:R35">MIN(F22:O22)</f>
        <v>0</v>
      </c>
      <c r="S22" s="15">
        <f>Q22-R22</f>
        <v>0</v>
      </c>
      <c r="T22" s="15">
        <v>17</v>
      </c>
    </row>
    <row r="23" spans="2:18" s="2" customFormat="1" ht="12.75" customHeight="1" hidden="1">
      <c r="B23" s="4"/>
      <c r="C23" s="14"/>
      <c r="D23" s="6">
        <f t="shared" si="5"/>
        <v>0</v>
      </c>
      <c r="E23" s="7">
        <f t="shared" si="6"/>
      </c>
      <c r="F23" s="10"/>
      <c r="G23" s="5"/>
      <c r="H23" s="5"/>
      <c r="I23" s="5"/>
      <c r="J23" s="5"/>
      <c r="K23" s="5"/>
      <c r="L23" s="5"/>
      <c r="M23" s="5"/>
      <c r="N23" s="5"/>
      <c r="O23" s="5"/>
      <c r="P23" s="6">
        <v>18</v>
      </c>
      <c r="Q23" s="8">
        <f t="shared" si="7"/>
        <v>0</v>
      </c>
      <c r="R23" s="9">
        <f t="shared" si="8"/>
        <v>0</v>
      </c>
    </row>
    <row r="24" spans="2:18" s="2" customFormat="1" ht="12.75" customHeight="1" hidden="1">
      <c r="B24" s="4"/>
      <c r="C24" s="14"/>
      <c r="D24" s="6">
        <f t="shared" si="5"/>
        <v>0</v>
      </c>
      <c r="E24" s="7">
        <f t="shared" si="6"/>
      </c>
      <c r="F24" s="11"/>
      <c r="G24" s="12"/>
      <c r="H24" s="13"/>
      <c r="I24" s="12"/>
      <c r="J24" s="13"/>
      <c r="K24" s="13"/>
      <c r="L24" s="13"/>
      <c r="M24" s="12"/>
      <c r="N24" s="12"/>
      <c r="O24" s="12"/>
      <c r="P24" s="6">
        <v>19</v>
      </c>
      <c r="Q24" s="8">
        <f t="shared" si="7"/>
        <v>0</v>
      </c>
      <c r="R24" s="9">
        <f t="shared" si="8"/>
        <v>0</v>
      </c>
    </row>
    <row r="25" spans="2:18" s="2" customFormat="1" ht="12.75" customHeight="1" hidden="1">
      <c r="B25" s="4"/>
      <c r="C25" s="14"/>
      <c r="D25" s="6">
        <f t="shared" si="5"/>
        <v>0</v>
      </c>
      <c r="E25" s="7">
        <f t="shared" si="6"/>
      </c>
      <c r="F25" s="11"/>
      <c r="G25" s="12"/>
      <c r="H25" s="13"/>
      <c r="I25" s="12"/>
      <c r="J25" s="13"/>
      <c r="K25" s="13"/>
      <c r="L25" s="13"/>
      <c r="M25" s="12"/>
      <c r="N25" s="12"/>
      <c r="O25" s="12"/>
      <c r="P25" s="6">
        <v>20</v>
      </c>
      <c r="Q25" s="8">
        <f t="shared" si="7"/>
        <v>0</v>
      </c>
      <c r="R25" s="9">
        <f t="shared" si="8"/>
        <v>0</v>
      </c>
    </row>
    <row r="26" spans="2:18" s="2" customFormat="1" ht="12.75" customHeight="1" hidden="1">
      <c r="B26" s="4"/>
      <c r="C26" s="14"/>
      <c r="D26" s="6">
        <f t="shared" si="5"/>
        <v>0</v>
      </c>
      <c r="E26" s="7">
        <f t="shared" si="6"/>
      </c>
      <c r="F26" s="11"/>
      <c r="G26" s="12"/>
      <c r="H26" s="13"/>
      <c r="I26" s="12"/>
      <c r="J26" s="13"/>
      <c r="K26" s="13"/>
      <c r="L26" s="13"/>
      <c r="M26" s="12"/>
      <c r="N26" s="12"/>
      <c r="O26" s="12"/>
      <c r="P26" s="6">
        <v>21</v>
      </c>
      <c r="Q26" s="8">
        <f t="shared" si="7"/>
        <v>0</v>
      </c>
      <c r="R26" s="9">
        <f t="shared" si="8"/>
        <v>0</v>
      </c>
    </row>
    <row r="27" spans="2:18" s="2" customFormat="1" ht="12.75" customHeight="1" hidden="1">
      <c r="B27" s="4"/>
      <c r="C27" s="14"/>
      <c r="D27" s="6">
        <f t="shared" si="5"/>
        <v>0</v>
      </c>
      <c r="E27" s="7">
        <f t="shared" si="6"/>
      </c>
      <c r="F27" s="11"/>
      <c r="G27" s="12"/>
      <c r="H27" s="13"/>
      <c r="I27" s="12"/>
      <c r="J27" s="13"/>
      <c r="K27" s="13"/>
      <c r="L27" s="13"/>
      <c r="M27" s="12"/>
      <c r="N27" s="12"/>
      <c r="O27" s="12"/>
      <c r="P27" s="6">
        <v>22</v>
      </c>
      <c r="Q27" s="8">
        <f t="shared" si="7"/>
        <v>0</v>
      </c>
      <c r="R27" s="9">
        <f t="shared" si="8"/>
        <v>0</v>
      </c>
    </row>
    <row r="28" spans="2:18" s="2" customFormat="1" ht="12.75" customHeight="1" hidden="1">
      <c r="B28" s="4"/>
      <c r="C28" s="14"/>
      <c r="D28" s="6">
        <f t="shared" si="5"/>
        <v>0</v>
      </c>
      <c r="E28" s="7">
        <f t="shared" si="6"/>
      </c>
      <c r="F28" s="11"/>
      <c r="G28" s="12"/>
      <c r="H28" s="13"/>
      <c r="I28" s="12"/>
      <c r="J28" s="13"/>
      <c r="K28" s="13"/>
      <c r="L28" s="13"/>
      <c r="M28" s="12"/>
      <c r="N28" s="12"/>
      <c r="O28" s="12"/>
      <c r="P28" s="6">
        <v>23</v>
      </c>
      <c r="Q28" s="8">
        <f t="shared" si="7"/>
        <v>0</v>
      </c>
      <c r="R28" s="9">
        <f t="shared" si="8"/>
        <v>0</v>
      </c>
    </row>
    <row r="29" spans="2:18" s="2" customFormat="1" ht="12.75" customHeight="1" hidden="1">
      <c r="B29" s="4"/>
      <c r="C29" s="14"/>
      <c r="D29" s="6">
        <f t="shared" si="5"/>
        <v>0</v>
      </c>
      <c r="E29" s="7">
        <f t="shared" si="6"/>
      </c>
      <c r="F29" s="11"/>
      <c r="G29" s="12"/>
      <c r="H29" s="13"/>
      <c r="I29" s="12"/>
      <c r="J29" s="13"/>
      <c r="K29" s="13"/>
      <c r="L29" s="13"/>
      <c r="M29" s="12"/>
      <c r="N29" s="12"/>
      <c r="O29" s="12"/>
      <c r="P29" s="6">
        <v>24</v>
      </c>
      <c r="Q29" s="8">
        <f t="shared" si="7"/>
        <v>0</v>
      </c>
      <c r="R29" s="9">
        <f t="shared" si="8"/>
        <v>0</v>
      </c>
    </row>
    <row r="30" spans="2:18" s="2" customFormat="1" ht="12.75" customHeight="1" hidden="1">
      <c r="B30" s="4"/>
      <c r="C30" s="14"/>
      <c r="D30" s="6">
        <f t="shared" si="5"/>
        <v>0</v>
      </c>
      <c r="E30" s="7">
        <f t="shared" si="6"/>
      </c>
      <c r="F30" s="11"/>
      <c r="G30" s="12"/>
      <c r="H30" s="13"/>
      <c r="I30" s="12"/>
      <c r="J30" s="13"/>
      <c r="K30" s="13"/>
      <c r="L30" s="13"/>
      <c r="M30" s="12"/>
      <c r="N30" s="12"/>
      <c r="O30" s="12"/>
      <c r="P30" s="6">
        <v>25</v>
      </c>
      <c r="Q30" s="8">
        <f t="shared" si="7"/>
        <v>0</v>
      </c>
      <c r="R30" s="9">
        <f t="shared" si="8"/>
        <v>0</v>
      </c>
    </row>
    <row r="31" spans="2:18" s="2" customFormat="1" ht="12.75" customHeight="1" hidden="1">
      <c r="B31" s="4"/>
      <c r="C31" s="14"/>
      <c r="D31" s="6">
        <f t="shared" si="5"/>
        <v>0</v>
      </c>
      <c r="E31" s="7">
        <f t="shared" si="6"/>
      </c>
      <c r="F31" s="11"/>
      <c r="G31" s="12"/>
      <c r="H31" s="13"/>
      <c r="I31" s="12"/>
      <c r="J31" s="13"/>
      <c r="K31" s="13"/>
      <c r="L31" s="13"/>
      <c r="M31" s="12"/>
      <c r="N31" s="12"/>
      <c r="O31" s="12"/>
      <c r="P31" s="6">
        <v>26</v>
      </c>
      <c r="Q31" s="16">
        <f t="shared" si="7"/>
        <v>0</v>
      </c>
      <c r="R31" s="9">
        <f t="shared" si="8"/>
        <v>0</v>
      </c>
    </row>
    <row r="32" spans="2:18" s="2" customFormat="1" ht="12.75" customHeight="1" hidden="1">
      <c r="B32" s="4"/>
      <c r="C32" s="14"/>
      <c r="D32" s="6">
        <f t="shared" si="5"/>
        <v>0</v>
      </c>
      <c r="E32" s="7">
        <f t="shared" si="6"/>
      </c>
      <c r="F32" s="11"/>
      <c r="G32" s="12"/>
      <c r="H32" s="13"/>
      <c r="I32" s="12"/>
      <c r="J32" s="13"/>
      <c r="K32" s="13"/>
      <c r="L32" s="13"/>
      <c r="M32" s="12"/>
      <c r="N32" s="12"/>
      <c r="O32" s="12"/>
      <c r="P32" s="6">
        <v>27</v>
      </c>
      <c r="Q32" s="16">
        <f t="shared" si="7"/>
        <v>0</v>
      </c>
      <c r="R32" s="9">
        <f t="shared" si="8"/>
        <v>0</v>
      </c>
    </row>
    <row r="33" spans="2:18" s="2" customFormat="1" ht="12.75" customHeight="1" hidden="1">
      <c r="B33" s="4"/>
      <c r="C33" s="14"/>
      <c r="D33" s="6">
        <f t="shared" si="5"/>
        <v>0</v>
      </c>
      <c r="E33" s="7">
        <f t="shared" si="6"/>
      </c>
      <c r="F33" s="11"/>
      <c r="G33" s="12"/>
      <c r="H33" s="13"/>
      <c r="I33" s="12"/>
      <c r="J33" s="13"/>
      <c r="K33" s="13"/>
      <c r="L33" s="13"/>
      <c r="M33" s="12"/>
      <c r="N33" s="12"/>
      <c r="O33" s="12"/>
      <c r="P33" s="6">
        <v>28</v>
      </c>
      <c r="Q33" s="16">
        <f t="shared" si="7"/>
        <v>0</v>
      </c>
      <c r="R33" s="9">
        <f t="shared" si="8"/>
        <v>0</v>
      </c>
    </row>
    <row r="34" spans="2:18" s="2" customFormat="1" ht="12.75" customHeight="1" hidden="1">
      <c r="B34" s="4"/>
      <c r="C34" s="14"/>
      <c r="D34" s="6">
        <f t="shared" si="5"/>
        <v>0</v>
      </c>
      <c r="E34" s="7">
        <f t="shared" si="6"/>
      </c>
      <c r="F34" s="11"/>
      <c r="G34" s="12"/>
      <c r="H34" s="13"/>
      <c r="I34" s="12"/>
      <c r="J34" s="13"/>
      <c r="K34" s="13"/>
      <c r="L34" s="13"/>
      <c r="M34" s="12"/>
      <c r="N34" s="12"/>
      <c r="O34" s="12"/>
      <c r="P34" s="6">
        <v>29</v>
      </c>
      <c r="Q34" s="16">
        <f t="shared" si="7"/>
        <v>0</v>
      </c>
      <c r="R34" s="9">
        <f t="shared" si="8"/>
        <v>0</v>
      </c>
    </row>
    <row r="35" spans="2:18" s="2" customFormat="1" ht="12.75" customHeight="1" hidden="1">
      <c r="B35" s="17"/>
      <c r="C35" s="18"/>
      <c r="D35" s="22">
        <f t="shared" si="5"/>
        <v>0</v>
      </c>
      <c r="E35" s="7">
        <f t="shared" si="6"/>
      </c>
      <c r="F35" s="19"/>
      <c r="G35" s="20"/>
      <c r="H35" s="21"/>
      <c r="I35" s="20"/>
      <c r="J35" s="21"/>
      <c r="K35" s="21"/>
      <c r="L35" s="21"/>
      <c r="M35" s="20"/>
      <c r="N35" s="20"/>
      <c r="O35" s="20"/>
      <c r="P35" s="6">
        <v>30</v>
      </c>
      <c r="Q35" s="23">
        <f t="shared" si="7"/>
        <v>0</v>
      </c>
      <c r="R35" s="9">
        <f t="shared" si="8"/>
        <v>0</v>
      </c>
    </row>
    <row r="37" ht="12.75">
      <c r="E37" s="24"/>
    </row>
    <row r="43" ht="12.75">
      <c r="F43" s="25"/>
    </row>
    <row r="44" ht="12.75">
      <c r="F44" s="25"/>
    </row>
    <row r="45" ht="12.75">
      <c r="F45" s="25"/>
    </row>
    <row r="46" ht="12.75">
      <c r="F46" s="25"/>
    </row>
    <row r="47" ht="12.75">
      <c r="F47" s="25"/>
    </row>
    <row r="48" ht="12.75">
      <c r="F48" s="25"/>
    </row>
    <row r="49" ht="12.75">
      <c r="F49" s="25"/>
    </row>
  </sheetData>
  <sheetProtection selectLockedCells="1" selectUnlockedCells="1"/>
  <mergeCells count="10">
    <mergeCell ref="S4:S5"/>
    <mergeCell ref="T4:T5"/>
    <mergeCell ref="D1:K1"/>
    <mergeCell ref="D2:K2"/>
    <mergeCell ref="D3:K3"/>
    <mergeCell ref="F4:O4"/>
    <mergeCell ref="C4:C5"/>
    <mergeCell ref="B4:B5"/>
    <mergeCell ref="D4:D5"/>
    <mergeCell ref="E4:E5"/>
  </mergeCells>
  <conditionalFormatting sqref="C35">
    <cfRule type="expression" priority="1" dxfId="11" stopIfTrue="1">
      <formula>(F38&gt;0)</formula>
    </cfRule>
  </conditionalFormatting>
  <conditionalFormatting sqref="F22:O35 F6:O18">
    <cfRule type="cellIs" priority="2" dxfId="1" operator="equal" stopIfTrue="1">
      <formula>$Q6</formula>
    </cfRule>
    <cfRule type="cellIs" priority="3" dxfId="0" operator="equal" stopIfTrue="1">
      <formula>$R6</formula>
    </cfRule>
  </conditionalFormatting>
  <printOptions/>
  <pageMargins left="0.475" right="0.16875" top="0.10972222222222222" bottom="0.06875" header="0.5118055555555555" footer="0.5118055555555555"/>
  <pageSetup horizontalDpi="300" verticalDpi="300" orientation="landscape" paperSize="9" scale="11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30"/>
  <sheetViews>
    <sheetView tabSelected="1" zoomScale="85" zoomScaleNormal="85" zoomScalePageLayoutView="0" workbookViewId="0" topLeftCell="A13">
      <selection activeCell="S19" sqref="S19"/>
    </sheetView>
  </sheetViews>
  <sheetFormatPr defaultColWidth="9.140625" defaultRowHeight="12.75"/>
  <cols>
    <col min="1" max="1" width="4.140625" style="0" customWidth="1"/>
    <col min="2" max="2" width="9.140625" style="0" hidden="1" customWidth="1"/>
    <col min="3" max="3" width="18.421875" style="0" hidden="1" customWidth="1"/>
    <col min="4" max="5" width="9.140625" style="0" hidden="1" customWidth="1"/>
    <col min="6" max="6" width="22.00390625" style="0" customWidth="1"/>
    <col min="7" max="7" width="9.8515625" style="0" customWidth="1"/>
    <col min="9" max="9" width="21.8515625" style="0" customWidth="1"/>
    <col min="10" max="10" width="9.140625" style="0" customWidth="1"/>
    <col min="12" max="12" width="21.28125" style="0" customWidth="1"/>
    <col min="15" max="15" width="18.28125" style="0" customWidth="1"/>
  </cols>
  <sheetData>
    <row r="1" spans="3:6" ht="12.75">
      <c r="C1" s="1" t="s">
        <v>0</v>
      </c>
      <c r="F1" s="26"/>
    </row>
    <row r="2" spans="2:7" ht="27.75">
      <c r="B2" s="76"/>
      <c r="C2" s="1" t="s">
        <v>1</v>
      </c>
      <c r="F2" s="77" t="s">
        <v>14</v>
      </c>
      <c r="G2" s="77" t="s">
        <v>20</v>
      </c>
    </row>
    <row r="3" ht="12.75">
      <c r="C3" s="1" t="s">
        <v>2</v>
      </c>
    </row>
    <row r="4" spans="2:6" ht="18">
      <c r="B4" s="78"/>
      <c r="C4" s="79"/>
      <c r="D4" s="79"/>
      <c r="E4" s="79"/>
      <c r="F4" s="78"/>
    </row>
    <row r="14" spans="2:4" ht="12.75">
      <c r="B14" s="176"/>
      <c r="C14" s="176"/>
      <c r="D14" s="176"/>
    </row>
    <row r="15" spans="2:5" ht="18">
      <c r="B15" s="177"/>
      <c r="C15" s="177"/>
      <c r="D15" s="177"/>
      <c r="E15" s="85"/>
    </row>
    <row r="16" spans="2:5" ht="18.75" thickBot="1">
      <c r="B16" s="177"/>
      <c r="C16" s="180"/>
      <c r="D16" s="177"/>
      <c r="E16" s="85"/>
    </row>
    <row r="17" spans="2:10" ht="18.75" thickBot="1">
      <c r="B17" s="177"/>
      <c r="C17" s="181"/>
      <c r="D17" s="177"/>
      <c r="E17" s="178">
        <v>5</v>
      </c>
      <c r="F17" s="84"/>
      <c r="G17" s="75"/>
      <c r="H17" s="85"/>
      <c r="J17">
        <v>2</v>
      </c>
    </row>
    <row r="18" spans="2:8" ht="18.75" thickBot="1">
      <c r="B18" s="177"/>
      <c r="C18" s="181"/>
      <c r="D18" s="177"/>
      <c r="E18" s="105"/>
      <c r="F18" s="86" t="s">
        <v>31</v>
      </c>
      <c r="G18" s="87">
        <v>132</v>
      </c>
      <c r="H18" s="85"/>
    </row>
    <row r="19" spans="2:13" ht="18.75" thickBot="1">
      <c r="B19" s="177"/>
      <c r="C19" s="181"/>
      <c r="D19" s="177"/>
      <c r="E19" s="106"/>
      <c r="F19" s="88"/>
      <c r="G19" s="89"/>
      <c r="H19" s="90"/>
      <c r="I19" s="80"/>
      <c r="K19" s="75"/>
      <c r="L19" s="28"/>
      <c r="M19" s="28"/>
    </row>
    <row r="20" spans="2:13" ht="18.75" thickBot="1">
      <c r="B20" s="176"/>
      <c r="C20" s="181"/>
      <c r="D20" s="177"/>
      <c r="E20" s="96"/>
      <c r="F20" s="91"/>
      <c r="G20" s="28"/>
      <c r="H20" s="105"/>
      <c r="I20" s="101" t="s">
        <v>24</v>
      </c>
      <c r="J20" s="203">
        <v>196</v>
      </c>
      <c r="K20" s="75"/>
      <c r="L20" s="81"/>
      <c r="M20" s="81"/>
    </row>
    <row r="21" spans="2:14" ht="18.75" thickBot="1">
      <c r="B21" s="176"/>
      <c r="C21" s="180"/>
      <c r="D21" s="177"/>
      <c r="E21" s="179">
        <v>4</v>
      </c>
      <c r="F21" s="91"/>
      <c r="G21" s="28"/>
      <c r="H21" s="106"/>
      <c r="I21" s="102"/>
      <c r="J21" s="183"/>
      <c r="K21" s="83"/>
      <c r="L21" s="84"/>
      <c r="M21" s="75"/>
      <c r="N21" s="85"/>
    </row>
    <row r="22" spans="2:14" ht="18.75" thickBot="1">
      <c r="B22" s="176"/>
      <c r="C22" s="177"/>
      <c r="D22" s="177"/>
      <c r="E22" s="105"/>
      <c r="F22" s="95"/>
      <c r="G22" s="87"/>
      <c r="H22" s="96"/>
      <c r="I22" s="85"/>
      <c r="J22" s="183"/>
      <c r="K22" s="75"/>
      <c r="L22" s="86" t="s">
        <v>24</v>
      </c>
      <c r="M22" s="87">
        <v>167</v>
      </c>
      <c r="N22" s="85"/>
    </row>
    <row r="23" spans="2:15" ht="18.75" thickBot="1">
      <c r="B23" s="176"/>
      <c r="C23" s="176"/>
      <c r="D23" s="176"/>
      <c r="F23" s="92" t="s">
        <v>24</v>
      </c>
      <c r="G23" s="28">
        <v>138</v>
      </c>
      <c r="H23" s="93">
        <v>3</v>
      </c>
      <c r="I23" s="85"/>
      <c r="J23" s="183"/>
      <c r="K23" s="75"/>
      <c r="L23" s="88"/>
      <c r="M23" s="89"/>
      <c r="N23" s="90"/>
      <c r="O23" s="80"/>
    </row>
    <row r="24" spans="2:16" ht="18.75" thickBot="1">
      <c r="B24" s="176"/>
      <c r="C24" s="176"/>
      <c r="D24" s="176"/>
      <c r="F24" s="99"/>
      <c r="G24" s="75"/>
      <c r="H24" s="105"/>
      <c r="I24" s="103"/>
      <c r="J24" s="182"/>
      <c r="K24" s="28"/>
      <c r="L24" s="91"/>
      <c r="M24" s="28"/>
      <c r="N24" s="85"/>
      <c r="O24" s="92" t="s">
        <v>22</v>
      </c>
      <c r="P24" s="201">
        <v>167</v>
      </c>
    </row>
    <row r="25" spans="8:15" ht="18.75" thickBot="1">
      <c r="H25" s="107"/>
      <c r="I25" s="104" t="s">
        <v>23</v>
      </c>
      <c r="J25" s="202">
        <v>124</v>
      </c>
      <c r="K25" s="93">
        <v>2</v>
      </c>
      <c r="L25" s="91"/>
      <c r="M25" s="28"/>
      <c r="N25" s="85"/>
      <c r="O25" s="94"/>
    </row>
    <row r="26" spans="8:15" ht="18.75" thickBot="1">
      <c r="H26" s="79"/>
      <c r="I26" s="82"/>
      <c r="J26" s="183"/>
      <c r="K26" s="28"/>
      <c r="L26" s="95"/>
      <c r="M26" s="87"/>
      <c r="N26" s="96"/>
      <c r="O26" s="97"/>
    </row>
    <row r="27" spans="8:15" ht="18.75" thickBot="1">
      <c r="H27" s="79"/>
      <c r="I27" s="79"/>
      <c r="J27" s="98"/>
      <c r="K27" s="98"/>
      <c r="L27" s="92" t="s">
        <v>22</v>
      </c>
      <c r="M27" s="28">
        <v>181</v>
      </c>
      <c r="N27" s="93">
        <v>1</v>
      </c>
      <c r="O27" s="97"/>
    </row>
    <row r="28" spans="10:15" ht="18.75" thickBot="1">
      <c r="J28" s="81"/>
      <c r="K28" s="81"/>
      <c r="L28" s="99"/>
      <c r="M28" s="75"/>
      <c r="N28" s="96"/>
      <c r="O28" s="100"/>
    </row>
    <row r="29" spans="10:16" ht="18.75" thickBot="1">
      <c r="J29" s="108"/>
      <c r="K29" s="81"/>
      <c r="L29" s="81"/>
      <c r="M29" s="81"/>
      <c r="N29" s="79"/>
      <c r="O29" s="92" t="s">
        <v>21</v>
      </c>
      <c r="P29" s="201">
        <v>170</v>
      </c>
    </row>
    <row r="30" spans="10:15" ht="18.75" thickBot="1">
      <c r="J30" s="81"/>
      <c r="K30" s="81"/>
      <c r="L30" s="81"/>
      <c r="M30" s="81"/>
      <c r="O30" s="8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26"/>
  <sheetViews>
    <sheetView zoomScalePageLayoutView="0" workbookViewId="0" topLeftCell="H10">
      <selection activeCell="K19" sqref="K19"/>
    </sheetView>
  </sheetViews>
  <sheetFormatPr defaultColWidth="9.140625" defaultRowHeight="12.75"/>
  <cols>
    <col min="3" max="3" width="33.57421875" style="0" customWidth="1"/>
    <col min="4" max="4" width="13.28125" style="0" customWidth="1"/>
  </cols>
  <sheetData>
    <row r="1" spans="3:5" ht="13.5" thickBot="1">
      <c r="C1" s="27"/>
      <c r="D1" s="27"/>
      <c r="E1" s="27"/>
    </row>
    <row r="2" spans="2:5" ht="15.75" thickBot="1">
      <c r="B2" s="30" t="s">
        <v>9</v>
      </c>
      <c r="C2" s="131" t="s">
        <v>11</v>
      </c>
      <c r="D2" s="130" t="s">
        <v>19</v>
      </c>
      <c r="E2" s="27"/>
    </row>
    <row r="3" spans="2:5" ht="18" customHeight="1">
      <c r="B3" s="31">
        <v>1</v>
      </c>
      <c r="C3" s="32"/>
      <c r="D3" s="37"/>
      <c r="E3" s="27"/>
    </row>
    <row r="4" spans="2:5" ht="15.75" thickBot="1">
      <c r="B4" s="33">
        <v>2</v>
      </c>
      <c r="C4" s="34"/>
      <c r="D4" s="38"/>
      <c r="E4" s="27"/>
    </row>
    <row r="5" spans="2:5" ht="15">
      <c r="B5" s="31">
        <v>3</v>
      </c>
      <c r="C5" s="35"/>
      <c r="D5" s="38"/>
      <c r="E5" s="27"/>
    </row>
    <row r="6" spans="2:5" ht="15.75" thickBot="1">
      <c r="B6" s="33">
        <v>4</v>
      </c>
      <c r="C6" s="35"/>
      <c r="D6" s="38"/>
      <c r="E6" s="27"/>
    </row>
    <row r="7" spans="2:5" ht="15">
      <c r="B7" s="31">
        <v>5</v>
      </c>
      <c r="C7" s="35"/>
      <c r="D7" s="38"/>
      <c r="E7" s="27"/>
    </row>
    <row r="8" spans="2:5" ht="15.75" thickBot="1">
      <c r="B8" s="33">
        <v>6</v>
      </c>
      <c r="C8" s="35"/>
      <c r="D8" s="38"/>
      <c r="E8" s="27"/>
    </row>
    <row r="9" spans="2:5" ht="15">
      <c r="B9" s="31">
        <v>7</v>
      </c>
      <c r="C9" s="35"/>
      <c r="D9" s="38"/>
      <c r="E9" s="27"/>
    </row>
    <row r="10" spans="2:5" ht="15.75" thickBot="1">
      <c r="B10" s="33">
        <v>8</v>
      </c>
      <c r="C10" s="35"/>
      <c r="D10" s="38"/>
      <c r="E10" s="27"/>
    </row>
    <row r="11" spans="2:5" ht="15">
      <c r="B11" s="31">
        <v>9</v>
      </c>
      <c r="C11" s="34"/>
      <c r="D11" s="38"/>
      <c r="E11" s="27"/>
    </row>
    <row r="12" spans="2:5" ht="15.75" thickBot="1">
      <c r="B12" s="33">
        <v>10</v>
      </c>
      <c r="C12" s="35"/>
      <c r="D12" s="38"/>
      <c r="E12" s="27"/>
    </row>
    <row r="13" spans="2:5" ht="15">
      <c r="B13" s="31">
        <v>11</v>
      </c>
      <c r="C13" s="35"/>
      <c r="D13" s="38"/>
      <c r="E13" s="27"/>
    </row>
    <row r="14" spans="2:5" ht="15.75" thickBot="1">
      <c r="B14" s="33">
        <v>12</v>
      </c>
      <c r="C14" s="34"/>
      <c r="D14" s="38"/>
      <c r="E14" s="27"/>
    </row>
    <row r="15" spans="2:5" ht="15">
      <c r="B15" s="31">
        <v>13</v>
      </c>
      <c r="C15" s="35"/>
      <c r="D15" s="38"/>
      <c r="E15" s="27"/>
    </row>
    <row r="16" spans="2:5" ht="15.75" thickBot="1">
      <c r="B16" s="33">
        <v>14</v>
      </c>
      <c r="C16" s="35"/>
      <c r="D16" s="38"/>
      <c r="E16" s="27"/>
    </row>
    <row r="17" spans="2:5" ht="15">
      <c r="B17" s="31">
        <v>15</v>
      </c>
      <c r="C17" s="35"/>
      <c r="D17" s="38"/>
      <c r="E17" s="27"/>
    </row>
    <row r="18" spans="2:5" ht="15.75" thickBot="1">
      <c r="B18" s="33">
        <v>16</v>
      </c>
      <c r="C18" s="36"/>
      <c r="D18" s="39"/>
      <c r="E18" s="27"/>
    </row>
    <row r="19" spans="2:5" ht="18">
      <c r="B19" s="28"/>
      <c r="C19" s="29"/>
      <c r="D19" s="28"/>
      <c r="E19" s="27"/>
    </row>
    <row r="20" spans="2:5" ht="18">
      <c r="B20" s="28"/>
      <c r="C20" s="29"/>
      <c r="D20" s="28"/>
      <c r="E20" s="27"/>
    </row>
    <row r="21" spans="2:5" ht="18">
      <c r="B21" s="28"/>
      <c r="C21" s="29"/>
      <c r="D21" s="28"/>
      <c r="E21" s="27"/>
    </row>
    <row r="22" spans="2:5" ht="18">
      <c r="B22" s="28"/>
      <c r="C22" s="28"/>
      <c r="D22" s="28"/>
      <c r="E22" s="27"/>
    </row>
    <row r="23" spans="2:5" ht="18">
      <c r="B23" s="28"/>
      <c r="C23" s="28"/>
      <c r="D23" s="28"/>
      <c r="E23" s="27"/>
    </row>
    <row r="24" spans="2:5" ht="18">
      <c r="B24" s="28"/>
      <c r="C24" s="28"/>
      <c r="D24" s="28"/>
      <c r="E24" s="27"/>
    </row>
    <row r="25" spans="2:5" ht="18">
      <c r="B25" s="28"/>
      <c r="C25" s="28"/>
      <c r="D25" s="28"/>
      <c r="E25" s="27"/>
    </row>
    <row r="26" spans="2:5" ht="18">
      <c r="B26" s="28"/>
      <c r="C26" s="28"/>
      <c r="D26" s="28"/>
      <c r="E26" s="2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2011-12-14T19:07:45Z</cp:lastPrinted>
  <dcterms:created xsi:type="dcterms:W3CDTF">2011-12-08T16:12:56Z</dcterms:created>
  <dcterms:modified xsi:type="dcterms:W3CDTF">2011-12-19T19:16:49Z</dcterms:modified>
  <cp:category/>
  <cp:version/>
  <cp:contentType/>
  <cp:contentStatus/>
</cp:coreProperties>
</file>